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GN Contabilidad\Desktop\2025\TRANSPARENCIA ENERO 2025\"/>
    </mc:Choice>
  </mc:AlternateContent>
  <xr:revisionPtr revIDLastSave="0" documentId="13_ncr:1_{45AFEAD4-45BB-42DD-8076-1D5BE9F3F7B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esupuesto Aprobado" sheetId="1" r:id="rId1"/>
    <sheet name="P2 Presupuesto Aprobado-Ejec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F18" i="2"/>
  <c r="D64" i="2"/>
  <c r="D54" i="2"/>
  <c r="D38" i="2"/>
  <c r="D28" i="2"/>
  <c r="D18" i="2"/>
  <c r="D38" i="1"/>
  <c r="R38" i="2" l="1"/>
  <c r="E12" i="1" l="1"/>
  <c r="E64" i="1" l="1"/>
  <c r="E54" i="1"/>
  <c r="E28" i="1"/>
  <c r="E18" i="1"/>
  <c r="D64" i="1"/>
  <c r="R64" i="2"/>
  <c r="E85" i="1" l="1"/>
  <c r="D54" i="1"/>
  <c r="D28" i="1"/>
  <c r="D18" i="1"/>
  <c r="D12" i="1"/>
  <c r="E12" i="2"/>
  <c r="D12" i="2"/>
  <c r="D85" i="1" l="1"/>
  <c r="D85" i="2"/>
  <c r="E85" i="2"/>
  <c r="G12" i="2"/>
  <c r="G85" i="2" s="1"/>
  <c r="H12" i="2"/>
  <c r="I12" i="2"/>
  <c r="J12" i="2"/>
  <c r="J85" i="2" s="1"/>
  <c r="K12" i="2"/>
  <c r="L12" i="2"/>
  <c r="M12" i="2"/>
  <c r="N12" i="2"/>
  <c r="O12" i="2"/>
  <c r="P12" i="2"/>
  <c r="Q12" i="2"/>
  <c r="F12" i="2"/>
  <c r="N85" i="2" l="1"/>
  <c r="M85" i="2"/>
  <c r="H85" i="2"/>
  <c r="O85" i="2"/>
  <c r="P85" i="2"/>
  <c r="L85" i="2"/>
  <c r="I85" i="2"/>
  <c r="F85" i="2"/>
  <c r="K85" i="2"/>
  <c r="Q85" i="2"/>
  <c r="R54" i="2"/>
  <c r="R28" i="2"/>
  <c r="R18" i="2"/>
  <c r="R12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<sst xmlns="http://schemas.openxmlformats.org/spreadsheetml/2006/main" count="194" uniqueCount="112">
  <si>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</si>
  <si>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</si>
  <si>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</si>
  <si>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</si>
  <si>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</si>
  <si>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</si>
  <si>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</si>
  <si>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</si>
  <si>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</si>
  <si>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</si>
  <si>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</si>
  <si>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</si>
  <si>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</si>
  <si>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</si>
  <si>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</si>
  <si>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</si>
  <si>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</si>
  <si>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</si>
  <si>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</si>
  <si>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</si>
  <si>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</si>
  <si>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</si>
  <si>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</si>
  <si>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</si>
  <si>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</si>
  <si>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</si>
  <si>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</si>
  <si>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</si>
  <si>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</si>
  <si>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</si>
  <si>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</si>
  <si>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</si>
  <si>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</si>
  <si>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</si>
  <si>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</si>
  <si>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</si>
  <si>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</si>
  <si>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</si>
  <si>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</si>
  <si>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</si>
  <si>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</si>
  <si>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</si>
  <si>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</si>
  <si>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</si>
  <si>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</si>
  <si>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</si>
  <si>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</si>
  <si>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</si>
  <si>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</si>
  <si>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</si>
  <si>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</si>
  <si>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</si>
  <si>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</si>
  <si>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</si>
  <si>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</si>
  <si>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</si>
  <si>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</si>
  <si>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</si>
  <si>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</si>
  <si>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</si>
  <si>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</si>
  <si>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</si>
  <si>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</si>
  <si>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</si>
  <si>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</si>
  <si>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</si>
  <si>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</si>
  <si>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</si>
  <si>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</si>
  <si>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</si>
  <si>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</si>
  <si>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</si>
  <si>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</si>
  <si>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</si>
  <si>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</si>
  <si>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</si>
  <si>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</si>
  <si>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</si>
  <si>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</si>
  <si>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</si>
  <si>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</si>
  <si>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</si>
  <si>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</si>
  <si>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</si>
  <si>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</si>
  <si>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</si>
  <si>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</si>
  <si>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</si>
  <si>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</si>
  <si>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</si>
  <si>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</si>
  <si>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</si>
  <si>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</si>
  <si>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</si>
  <si>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</si>
  <si>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</si>
  <si>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</si>
  <si>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</si>
  <si>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</si>
  <si>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</si>
  <si>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</si>
  <si>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</si>
  <si>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</si>
  <si>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</si>
  <si>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</si>
  <si>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</si>
  <si>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</si>
  <si>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</si>
  <si>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</si>
  <si>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</si>
  <si>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</si>
  <si>
    <t>AL 31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</si>
</sst>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8"/>
  <sheetViews>
    <sheetView showGridLines="0" topLeftCell="B1" workbookViewId="0">
      <selection activeCell="E49" sqref="E49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111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51656050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39063000</v>
      </c>
      <c r="E13" s="44"/>
      <c r="F13" s="5"/>
    </row>
    <row r="14" spans="2:16" x14ac:dyDescent="0.25">
      <c r="C14" s="4" t="s">
        <v>3</v>
      </c>
      <c r="D14" s="32">
        <v>7123050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5470000</v>
      </c>
      <c r="E17" s="44"/>
      <c r="F17" s="5"/>
    </row>
    <row r="18" spans="3:6" x14ac:dyDescent="0.25">
      <c r="C18" s="3" t="s">
        <v>7</v>
      </c>
      <c r="D18" s="34">
        <f>SUM(D19:D27)</f>
        <v>13106000</v>
      </c>
      <c r="E18" s="45">
        <f>SUM(E19:E27)</f>
        <v>0</v>
      </c>
      <c r="F18" s="5"/>
    </row>
    <row r="19" spans="3:6" x14ac:dyDescent="0.25">
      <c r="C19" s="4" t="s">
        <v>8</v>
      </c>
      <c r="D19" s="32">
        <v>3100000</v>
      </c>
      <c r="E19" s="44"/>
      <c r="F19" s="5"/>
    </row>
    <row r="20" spans="3:6" x14ac:dyDescent="0.25">
      <c r="C20" s="4" t="s">
        <v>9</v>
      </c>
      <c r="D20" s="32">
        <v>100000</v>
      </c>
      <c r="E20" s="44"/>
      <c r="F20" s="5"/>
    </row>
    <row r="21" spans="3:6" x14ac:dyDescent="0.25">
      <c r="C21" s="4" t="s">
        <v>10</v>
      </c>
      <c r="D21" s="32">
        <v>3300000</v>
      </c>
      <c r="E21" s="44"/>
      <c r="F21" s="5"/>
    </row>
    <row r="22" spans="3:6" x14ac:dyDescent="0.25">
      <c r="C22" s="4" t="s">
        <v>11</v>
      </c>
      <c r="D22" s="32">
        <v>350000</v>
      </c>
      <c r="E22" s="44"/>
      <c r="F22" s="5"/>
    </row>
    <row r="23" spans="3:6" x14ac:dyDescent="0.25">
      <c r="C23" s="4" t="s">
        <v>12</v>
      </c>
      <c r="D23" s="32">
        <v>3834000</v>
      </c>
      <c r="E23" s="44"/>
    </row>
    <row r="24" spans="3:6" x14ac:dyDescent="0.25">
      <c r="C24" s="4" t="s">
        <v>13</v>
      </c>
      <c r="D24" s="32">
        <v>760000</v>
      </c>
      <c r="E24" s="44"/>
    </row>
    <row r="25" spans="3:6" x14ac:dyDescent="0.25">
      <c r="C25" s="4" t="s">
        <v>14</v>
      </c>
      <c r="D25" s="32">
        <v>721000</v>
      </c>
      <c r="E25" s="44"/>
    </row>
    <row r="26" spans="3:6" x14ac:dyDescent="0.25">
      <c r="C26" s="4" t="s">
        <v>15</v>
      </c>
      <c r="D26" s="32">
        <v>521000</v>
      </c>
      <c r="E26" s="44"/>
    </row>
    <row r="27" spans="3:6" x14ac:dyDescent="0.25">
      <c r="C27" s="4" t="s">
        <v>16</v>
      </c>
      <c r="D27" s="32">
        <v>420000</v>
      </c>
      <c r="E27" s="44"/>
    </row>
    <row r="28" spans="3:6" x14ac:dyDescent="0.25">
      <c r="C28" s="3" t="s">
        <v>17</v>
      </c>
      <c r="D28" s="34">
        <f>SUM(D29:D37)</f>
        <v>4942000</v>
      </c>
      <c r="E28" s="45">
        <f>SUM(E29:E37)</f>
        <v>0</v>
      </c>
    </row>
    <row r="29" spans="3:6" x14ac:dyDescent="0.25">
      <c r="C29" s="4" t="s">
        <v>18</v>
      </c>
      <c r="D29" s="32">
        <v>230000</v>
      </c>
      <c r="E29" s="44"/>
    </row>
    <row r="30" spans="3:6" x14ac:dyDescent="0.25">
      <c r="C30" s="4" t="s">
        <v>19</v>
      </c>
      <c r="D30" s="32">
        <v>110000</v>
      </c>
      <c r="E30" s="44"/>
    </row>
    <row r="31" spans="3:6" x14ac:dyDescent="0.25">
      <c r="C31" s="4" t="s">
        <v>20</v>
      </c>
      <c r="D31" s="32">
        <v>300000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310000</v>
      </c>
      <c r="E33" s="44"/>
    </row>
    <row r="34" spans="3:5" x14ac:dyDescent="0.25">
      <c r="C34" s="4" t="s">
        <v>23</v>
      </c>
      <c r="D34" s="32">
        <v>201000</v>
      </c>
      <c r="E34" s="44"/>
    </row>
    <row r="35" spans="3:5" x14ac:dyDescent="0.25">
      <c r="C35" s="4" t="s">
        <v>24</v>
      </c>
      <c r="D35" s="32">
        <v>2191000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1600000</v>
      </c>
      <c r="E37" s="44"/>
    </row>
    <row r="38" spans="3:5" x14ac:dyDescent="0.25">
      <c r="C38" s="3" t="s">
        <v>27</v>
      </c>
      <c r="D38" s="34">
        <f>+D39+D45</f>
        <v>200000</v>
      </c>
      <c r="E38" s="44"/>
    </row>
    <row r="39" spans="3:5" x14ac:dyDescent="0.25">
      <c r="C39" s="4" t="s">
        <v>28</v>
      </c>
      <c r="D39" s="32">
        <v>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>
        <v>130000</v>
      </c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5094950</v>
      </c>
      <c r="E54" s="45">
        <f>SUM(E55:E63)</f>
        <v>0</v>
      </c>
    </row>
    <row r="55" spans="3:5" x14ac:dyDescent="0.25">
      <c r="C55" s="4" t="s">
        <v>44</v>
      </c>
      <c r="D55" s="32">
        <v>1431000</v>
      </c>
      <c r="E55" s="44"/>
    </row>
    <row r="56" spans="3:5" x14ac:dyDescent="0.25">
      <c r="C56" s="4" t="s">
        <v>45</v>
      </c>
      <c r="D56" s="32">
        <v>200000</v>
      </c>
      <c r="E56" s="44"/>
    </row>
    <row r="57" spans="3:5" x14ac:dyDescent="0.25">
      <c r="C57" s="4" t="s">
        <v>46</v>
      </c>
      <c r="D57" s="32">
        <v>2300000</v>
      </c>
      <c r="E57" s="44"/>
    </row>
    <row r="58" spans="3:5" x14ac:dyDescent="0.25">
      <c r="C58" s="4" t="s">
        <v>47</v>
      </c>
      <c r="D58" s="32">
        <v>591000</v>
      </c>
      <c r="E58" s="44"/>
    </row>
    <row r="59" spans="3:5" x14ac:dyDescent="0.25">
      <c r="C59" s="4" t="s">
        <v>48</v>
      </c>
      <c r="D59" s="32">
        <v>322950</v>
      </c>
      <c r="E59" s="44"/>
    </row>
    <row r="60" spans="3:5" x14ac:dyDescent="0.25">
      <c r="C60" s="4" t="s">
        <v>49</v>
      </c>
      <c r="D60" s="32">
        <v>50000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>
        <v>200000</v>
      </c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</v>
      </c>
      <c r="E64" s="46">
        <f>+E65</f>
        <v>0</v>
      </c>
    </row>
    <row r="65" spans="3:5" x14ac:dyDescent="0.25">
      <c r="C65" s="4" t="s">
        <v>54</v>
      </c>
      <c r="D65" s="32">
        <v>1000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75000000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60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topLeftCell="C1" workbookViewId="0">
      <selection activeCell="G28" sqref="G28"/>
    </sheetView>
  </sheetViews>
  <sheetFormatPr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5" customWidth="1"/>
  </cols>
  <sheetData>
    <row r="3" spans="3:19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3:19" ht="21" customHeight="1" x14ac:dyDescent="0.25">
      <c r="C4" s="67" t="s">
        <v>99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3:19" ht="15.75" x14ac:dyDescent="0.25">
      <c r="C5" s="63" t="s">
        <v>110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69" t="s">
        <v>66</v>
      </c>
      <c r="D9" s="70" t="s">
        <v>94</v>
      </c>
      <c r="E9" s="70" t="s">
        <v>93</v>
      </c>
      <c r="F9" s="75" t="s">
        <v>91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</row>
    <row r="10" spans="3:19" x14ac:dyDescent="0.25">
      <c r="C10" s="69"/>
      <c r="D10" s="71"/>
      <c r="E10" s="71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51656050</v>
      </c>
      <c r="E12" s="31">
        <f>SUM(E13:E17)</f>
        <v>0</v>
      </c>
      <c r="F12" s="22">
        <f>+F13+F14+F15+F16+F17</f>
        <v>2948342.18</v>
      </c>
      <c r="G12" s="22">
        <f t="shared" ref="G12:Q12" si="0">+G13+G14+G15+G16+G17</f>
        <v>0</v>
      </c>
      <c r="H12" s="22">
        <f t="shared" si="0"/>
        <v>0</v>
      </c>
      <c r="I12" s="22">
        <f t="shared" si="0"/>
        <v>0</v>
      </c>
      <c r="J12" s="22">
        <f t="shared" si="0"/>
        <v>0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2948342.18</v>
      </c>
    </row>
    <row r="13" spans="3:19" x14ac:dyDescent="0.25">
      <c r="C13" s="4" t="s">
        <v>2</v>
      </c>
      <c r="D13" s="32">
        <v>39063000</v>
      </c>
      <c r="E13" s="32"/>
      <c r="F13" s="17">
        <v>2449850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21"/>
    </row>
    <row r="14" spans="3:19" x14ac:dyDescent="0.25">
      <c r="C14" s="4" t="s">
        <v>3</v>
      </c>
      <c r="D14" s="32">
        <v>7123050</v>
      </c>
      <c r="E14" s="32"/>
      <c r="F14" s="19">
        <v>130000</v>
      </c>
      <c r="G14" s="19"/>
      <c r="H14" s="19"/>
      <c r="I14" s="19"/>
      <c r="J14" s="19"/>
      <c r="K14" s="20"/>
      <c r="L14" s="20"/>
      <c r="M14" s="20"/>
      <c r="N14" s="20"/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5470000</v>
      </c>
      <c r="E17" s="32"/>
      <c r="F17" s="19">
        <v>368492.18</v>
      </c>
      <c r="G17" s="1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</row>
    <row r="18" spans="3:18" x14ac:dyDescent="0.25">
      <c r="C18" s="3" t="s">
        <v>7</v>
      </c>
      <c r="D18" s="34">
        <f>+D19+D20+D21+D22+D23+D24+D25+D26+D27</f>
        <v>13106000</v>
      </c>
      <c r="E18" s="34">
        <f t="shared" ref="E18:F18" si="1">+E19+E20+E21+E22+E23+E24+E25+E26+E27</f>
        <v>0</v>
      </c>
      <c r="F18" s="34">
        <f t="shared" si="1"/>
        <v>226116.97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>
        <f t="shared" ref="R18:R54" si="2">+F18+G18+H18+I18+J18+K18+L18+M18+N18+O18+P18+Q18</f>
        <v>226116.97</v>
      </c>
    </row>
    <row r="19" spans="3:18" x14ac:dyDescent="0.25">
      <c r="C19" s="4" t="s">
        <v>8</v>
      </c>
      <c r="D19" s="32">
        <v>3100000</v>
      </c>
      <c r="E19" s="32"/>
      <c r="F19" s="19">
        <v>226116.97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2"/>
    </row>
    <row r="20" spans="3:18" x14ac:dyDescent="0.25">
      <c r="C20" s="4" t="s">
        <v>9</v>
      </c>
      <c r="D20" s="32">
        <v>100000</v>
      </c>
      <c r="E20" s="32"/>
      <c r="F20" s="19"/>
      <c r="G20" s="19"/>
      <c r="H20" s="19"/>
      <c r="I20" s="19"/>
      <c r="J20" s="19"/>
      <c r="K20" s="19"/>
      <c r="L20" s="20"/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3300000</v>
      </c>
      <c r="E21" s="33"/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2"/>
    </row>
    <row r="22" spans="3:18" x14ac:dyDescent="0.25">
      <c r="C22" s="4" t="s">
        <v>11</v>
      </c>
      <c r="D22" s="32">
        <v>350000</v>
      </c>
      <c r="E22" s="32"/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3834000</v>
      </c>
      <c r="E23" s="33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3:18" x14ac:dyDescent="0.25">
      <c r="C24" s="4" t="s">
        <v>13</v>
      </c>
      <c r="D24" s="32">
        <v>760000</v>
      </c>
      <c r="E24" s="32"/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721000</v>
      </c>
      <c r="E25" s="32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3"/>
      <c r="Q25" s="20"/>
      <c r="R25" s="21"/>
    </row>
    <row r="26" spans="3:18" x14ac:dyDescent="0.25">
      <c r="C26" s="4" t="s">
        <v>15</v>
      </c>
      <c r="D26" s="32">
        <v>521000</v>
      </c>
      <c r="E26" s="33"/>
      <c r="F26" s="19"/>
      <c r="G26" s="19"/>
      <c r="H26" s="19"/>
      <c r="I26" s="19"/>
      <c r="J26" s="19"/>
      <c r="K26" s="19"/>
      <c r="L26" s="20"/>
      <c r="M26" s="19"/>
      <c r="N26" s="19"/>
      <c r="O26" s="20"/>
      <c r="Q26" s="19"/>
      <c r="R26" s="21"/>
    </row>
    <row r="27" spans="3:18" x14ac:dyDescent="0.25">
      <c r="C27" s="4" t="s">
        <v>16</v>
      </c>
      <c r="D27" s="32">
        <v>420000</v>
      </c>
      <c r="E27" s="33"/>
      <c r="F27" s="19"/>
      <c r="G27" s="19"/>
      <c r="H27" s="19"/>
      <c r="I27" s="19"/>
      <c r="J27" s="19"/>
      <c r="K27" s="19"/>
      <c r="L27" s="20"/>
      <c r="M27" s="19"/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+D29+D30+D31+D32+D33+D34+D35+D36+D37</f>
        <v>4942000</v>
      </c>
      <c r="E28" s="34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2"/>
        <v>0</v>
      </c>
    </row>
    <row r="29" spans="3:18" x14ac:dyDescent="0.25">
      <c r="C29" s="4" t="s">
        <v>18</v>
      </c>
      <c r="D29" s="32">
        <v>230000</v>
      </c>
      <c r="E29" s="33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110000</v>
      </c>
      <c r="E30" s="33"/>
      <c r="F30" s="19"/>
      <c r="G30" s="19"/>
      <c r="H30" s="19"/>
      <c r="I30" s="19"/>
      <c r="J30" s="19"/>
      <c r="K30" s="19"/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300000</v>
      </c>
      <c r="E31" s="33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44"/>
      <c r="Q32" s="19"/>
      <c r="R32" s="21"/>
    </row>
    <row r="33" spans="3:18" x14ac:dyDescent="0.25">
      <c r="C33" s="4" t="s">
        <v>22</v>
      </c>
      <c r="D33" s="32">
        <v>310000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201000</v>
      </c>
      <c r="E34" s="33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2191000</v>
      </c>
      <c r="E35" s="33"/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1600000</v>
      </c>
      <c r="E37" s="33"/>
      <c r="F37" s="1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2"/>
    </row>
    <row r="38" spans="3:18" x14ac:dyDescent="0.25">
      <c r="C38" s="3" t="s">
        <v>27</v>
      </c>
      <c r="D38" s="34">
        <f>+D39+D45</f>
        <v>200000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R38" s="22">
        <f t="shared" si="2"/>
        <v>0</v>
      </c>
    </row>
    <row r="39" spans="3:18" x14ac:dyDescent="0.25">
      <c r="C39" s="4" t="s">
        <v>28</v>
      </c>
      <c r="D39" s="32">
        <v>70000</v>
      </c>
      <c r="E39" s="33"/>
      <c r="F39" s="24"/>
      <c r="G39" s="25"/>
      <c r="H39" s="25"/>
      <c r="I39" s="25"/>
      <c r="J39" s="25"/>
      <c r="K39" s="25"/>
      <c r="L39" s="25"/>
      <c r="M39" s="25"/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>
        <v>130000</v>
      </c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+D55+D56+D57+D58+D59+D60+D61+D62+D63</f>
        <v>5094950</v>
      </c>
      <c r="E54" s="34"/>
      <c r="F54" s="21"/>
      <c r="G54" s="21"/>
      <c r="H54" s="21"/>
      <c r="I54" s="22"/>
      <c r="J54" s="22"/>
      <c r="K54" s="22"/>
      <c r="L54" s="22"/>
      <c r="M54" s="22"/>
      <c r="N54" s="22"/>
      <c r="O54" s="22"/>
      <c r="P54" s="22"/>
      <c r="Q54" s="22"/>
      <c r="R54" s="22">
        <f t="shared" si="2"/>
        <v>0</v>
      </c>
    </row>
    <row r="55" spans="3:18" x14ac:dyDescent="0.25">
      <c r="C55" s="4" t="s">
        <v>44</v>
      </c>
      <c r="D55" s="32">
        <v>1431000</v>
      </c>
      <c r="E55" s="33"/>
      <c r="F55" s="19"/>
      <c r="G55" s="19"/>
      <c r="H55" s="19"/>
      <c r="I55" s="19"/>
      <c r="J55" s="20"/>
      <c r="K55" s="20"/>
      <c r="L55" s="20"/>
      <c r="M55" s="20"/>
      <c r="N55" s="20"/>
      <c r="O55" s="26"/>
      <c r="P55" s="20"/>
      <c r="Q55" s="20"/>
      <c r="R55" s="21"/>
    </row>
    <row r="56" spans="3:18" x14ac:dyDescent="0.25">
      <c r="C56" s="4" t="s">
        <v>45</v>
      </c>
      <c r="D56" s="32">
        <v>200000</v>
      </c>
      <c r="E56" s="33"/>
      <c r="F56" s="19"/>
      <c r="G56" s="19"/>
      <c r="H56" s="19"/>
      <c r="I56" s="19"/>
      <c r="J56" s="19"/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2300000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591000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322950</v>
      </c>
      <c r="E59" s="33"/>
      <c r="F59" s="19"/>
      <c r="G59" s="19"/>
      <c r="H59" s="19"/>
      <c r="I59" s="19"/>
      <c r="J59" s="19"/>
      <c r="K59" s="19"/>
      <c r="L59" s="19"/>
      <c r="M59" s="19"/>
      <c r="N59" s="19"/>
      <c r="O59" s="26"/>
      <c r="P59" s="19"/>
      <c r="Q59" s="19"/>
      <c r="R59" s="21"/>
    </row>
    <row r="60" spans="3:18" x14ac:dyDescent="0.25">
      <c r="C60" s="4" t="s">
        <v>49</v>
      </c>
      <c r="D60" s="32">
        <v>50000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>
        <v>200000</v>
      </c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</v>
      </c>
      <c r="E64" s="35"/>
      <c r="F64" s="27"/>
      <c r="G64" s="25"/>
      <c r="H64" s="25"/>
      <c r="I64" s="25"/>
      <c r="J64" s="48"/>
      <c r="K64" s="48"/>
      <c r="L64" s="25"/>
      <c r="M64" s="25"/>
      <c r="N64" s="25"/>
      <c r="O64" s="25"/>
      <c r="P64" s="25"/>
      <c r="Q64" s="25"/>
      <c r="R64" s="22">
        <f t="shared" ref="R64" si="3">+F64+G64+H64+I64+J64+K64+L64+M64+N64+O64+P64+Q64</f>
        <v>0</v>
      </c>
    </row>
    <row r="65" spans="3:18" x14ac:dyDescent="0.25">
      <c r="C65" s="4" t="s">
        <v>54</v>
      </c>
      <c r="D65" s="32">
        <v>1000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75000000</v>
      </c>
      <c r="E85" s="36">
        <f>+E54+E28+E18+E12+E64+E38</f>
        <v>0</v>
      </c>
      <c r="F85" s="29">
        <f t="shared" ref="F85:Q85" si="4">+F28+F18+F12+F54+F38</f>
        <v>3174459.1500000004</v>
      </c>
      <c r="G85" s="29">
        <f t="shared" si="4"/>
        <v>0</v>
      </c>
      <c r="H85" s="29">
        <f t="shared" si="4"/>
        <v>0</v>
      </c>
      <c r="I85" s="29">
        <f t="shared" si="4"/>
        <v>0</v>
      </c>
      <c r="J85" s="29">
        <f t="shared" si="4"/>
        <v>0</v>
      </c>
      <c r="K85" s="29">
        <f t="shared" si="4"/>
        <v>0</v>
      </c>
      <c r="L85" s="29">
        <f t="shared" si="4"/>
        <v>0</v>
      </c>
      <c r="M85" s="29">
        <f>+M28+M18+M12+M54+M38</f>
        <v>0</v>
      </c>
      <c r="N85" s="29">
        <f t="shared" si="4"/>
        <v>0</v>
      </c>
      <c r="O85" s="29">
        <f t="shared" si="4"/>
        <v>0</v>
      </c>
      <c r="P85" s="29">
        <f t="shared" si="4"/>
        <v>0</v>
      </c>
      <c r="Q85" s="29">
        <f t="shared" si="4"/>
        <v>0</v>
      </c>
      <c r="R85" s="37">
        <f>+F85+G85+H85+I85+J85+K85+L85+M85+N85+O85+P85+Q85</f>
        <v>3174459.1500000004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72" t="s">
        <v>107</v>
      </c>
      <c r="D88" s="72"/>
      <c r="E88" s="72"/>
      <c r="F88" s="72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73" t="s">
        <v>108</v>
      </c>
      <c r="D89" s="73"/>
      <c r="E89" s="73"/>
      <c r="F89" s="73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74" t="s">
        <v>109</v>
      </c>
      <c r="D90" s="74"/>
      <c r="E90" s="74"/>
      <c r="F90" s="74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88:F88"/>
    <mergeCell ref="C89:F89"/>
    <mergeCell ref="C90:F90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 Contabilidad</cp:lastModifiedBy>
  <cp:lastPrinted>2025-02-20T15:49:49Z</cp:lastPrinted>
  <dcterms:created xsi:type="dcterms:W3CDTF">2021-07-29T18:58:50Z</dcterms:created>
  <dcterms:modified xsi:type="dcterms:W3CDTF">2025-02-20T16:03:19Z</dcterms:modified>
</cp:coreProperties>
</file>