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GN-JOSE\Desktop\2024\CIERRE 2023\"/>
    </mc:Choice>
  </mc:AlternateContent>
  <bookViews>
    <workbookView xWindow="0" yWindow="0" windowWidth="20490" windowHeight="705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29" i="1" l="1"/>
  <c r="J30" i="1"/>
  <c r="I29" i="1"/>
  <c r="I30" i="1"/>
  <c r="I25" i="1"/>
  <c r="C16" i="1" l="1"/>
  <c r="B15" i="1"/>
  <c r="C15" i="1" s="1"/>
  <c r="B14" i="1"/>
  <c r="C14" i="1" s="1"/>
</calcChain>
</file>

<file path=xl/sharedStrings.xml><?xml version="1.0" encoding="utf-8"?>
<sst xmlns="http://schemas.openxmlformats.org/spreadsheetml/2006/main" count="73" uniqueCount="73">
  <si>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</si>
  <si>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</si>
  <si>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</si>
  <si>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</si>
  <si>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</si>
  <si>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</si>
  <si>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</si>
  <si>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</si>
  <si>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</si>
  <si>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</si>
  <si>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</si>
  <si>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</si>
  <si>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</si>
  <si>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</si>
  <si>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</si>
  <si>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</si>
  <si>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</si>
  <si>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</si>
  <si>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</si>
  <si>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</si>
  <si>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</si>
  <si>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</si>
  <si>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</si>
  <si>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</si>
  <si>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</si>
  <si>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</si>
  <si>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</si>
  <si>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</si>
  <si>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</si>
  <si>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</si>
  <si>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</si>
  <si>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</si>
  <si>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</si>
  <si>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</si>
  <si>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</si>
  <si>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</si>
  <si>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</si>
  <si>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</si>
  <si>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</si>
  <si>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</si>
  <si>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</si>
  <si>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</si>
  <si>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</si>
  <si>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</si>
  <si>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</si>
  <si>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</si>
  <si>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</si>
  <si>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 Presupuesto Anual</t>
  </si>
  <si>
    <t>5179 - SERVICIO GEOLOGICO NACIONAL</t>
  </si>
  <si>
    <t>01 - SERVICIO GEOLOGICO NACIONAL</t>
  </si>
  <si>
    <t>0001- SERVICIO GEOLOGICO NACIONAL</t>
  </si>
  <si>
    <t>Ser el organismo lider en producir información actualizada sobre las características geológicas básicas del territorio nacional y de los procesos que condicionan su formación para propiciar el uso responsable de los recursos naturales del territorio sobre la base de una infraestructura de información de las ciencias de la tierra.</t>
  </si>
  <si>
    <t>Generar el conocimiento geológico nacional, almacenarlo, actualizarlo y difundirlo para el bienestar de la sociedad, además conocer el patrimonio geológico del país, que es un derecho y una obligación del Estado. El Servicio Geológico es la organización responsable de administrar la información de estos activos y ponerlos al servicio de la sociedad Dominicana.</t>
  </si>
  <si>
    <t>11 - Investigación y Estudios Geocientificos</t>
  </si>
  <si>
    <t>Este programa consiste en generar la información base de las ciencias de la tierra (Geocientífica), creando, actualizando y registrando la cartografía geotemática como la geológica, recursos minerales, geomorfológica, sismicidad, tsunamis, aguas subterráneas, geofísica, geología regional y local, además de sus memorias explicativas. A partir de esta información base, el SGN elabora diversos estudios científicos de amenazas y riesgos que sirven para alertar tanto a las instituciones que utilizan este insumo como a la población en general.</t>
  </si>
  <si>
    <t xml:space="preserve"> Instituciones técnico- científicas, la población en general y sociedad civil</t>
  </si>
  <si>
    <t>5942 - Ciudadanos reciben estudios geocientificos en condiciones favorables</t>
  </si>
  <si>
    <t xml:space="preserve">Este producto se basa en la realización de estudios e investigaciones, inventariando, identificando, caracterizando, modelizando y cartografiando cada parte del país en cuanto a los temas relacionados con la geología, hidrogeología, sismicidad, vulnerabilidad, geofísica, tsunamis y recursos mineros. </t>
  </si>
  <si>
    <t>5942 - Ciudadanos reciben estudios geocientíficos en condiciones favorables</t>
  </si>
  <si>
    <t>Número de estudios geológicos realizados</t>
  </si>
  <si>
    <t>4.2.1</t>
  </si>
  <si>
    <t>Programación Anual</t>
  </si>
  <si>
    <t>Ejecución Anual</t>
  </si>
  <si>
    <t>Informe de Evaluación Anual de las Metas Físicas-Financieras</t>
  </si>
  <si>
    <t>IV.II - Formulación y Ejecución Anual de las Metas por Producto</t>
  </si>
  <si>
    <t xml:space="preserve">Para el año 2023 el desempeño fisico fue alcanzado en su totalidad , ya que se programaron siete (7) estudios geocientificos y se ejecutaron 7 estudios geocientificos representado un cumplimiento de un 100% de las metas programadas.
 En cuanto a la ejecucion financiera, se programaron 27,654,990.00 y se ejecuto 24,347,470.00 lo que representa un 88% de lo programado.                 
</t>
  </si>
  <si>
    <t>Este producto no presento desviaciones en su ejecucion fisica por lo que se logro alcanzar el 100% de las metas plasmada, sin embargo la ejecucion financiera contempla una desviacion de un 12% los cuales corresponden a varias visitas de campo que se contemplaron y no se realizaron.</t>
  </si>
  <si>
    <t>Adquirir herramientas que esten a la vanguardia para la realizacion de estudios geocientifico 30/05/2024, capacitar al personal de investigacion 20/08/2024</t>
  </si>
  <si>
    <t xml:space="preserve">Presupuesto aprobado:  </t>
  </si>
  <si>
    <t xml:space="preserve">Presupuesto modificado: </t>
  </si>
  <si>
    <t xml:space="preserve">               LIC. JOSE AGUSTIN CRUZ                                                                                                                                         </t>
  </si>
  <si>
    <t>Total devengado:</t>
  </si>
  <si>
    <t xml:space="preserve">                      Analista financiero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</si>
</sst>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0">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17" fillId="0" borderId="24" xfId="0" applyFont="1" applyBorder="1" applyAlignment="1" applyProtection="1">
      <alignment vertical="top" wrapText="1"/>
      <protection locked="0"/>
    </xf>
    <xf numFmtId="0" fontId="17" fillId="0" borderId="28" xfId="0" applyFont="1" applyBorder="1" applyAlignment="1" applyProtection="1">
      <alignment vertical="top" wrapText="1"/>
      <protection locked="0"/>
    </xf>
    <xf numFmtId="165" fontId="17" fillId="0" borderId="28"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0" fontId="17" fillId="7" borderId="28"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0" fontId="17" fillId="0" borderId="33" xfId="0" applyFont="1" applyBorder="1" applyAlignment="1" applyProtection="1">
      <alignment vertical="top" wrapText="1"/>
      <protection locked="0"/>
    </xf>
    <xf numFmtId="0" fontId="17" fillId="0" borderId="34" xfId="0" applyFont="1" applyBorder="1" applyAlignment="1" applyProtection="1">
      <alignment vertical="top" wrapText="1"/>
      <protection locked="0"/>
    </xf>
    <xf numFmtId="165" fontId="17" fillId="0" borderId="34" xfId="0" applyNumberFormat="1" applyFont="1" applyBorder="1" applyAlignment="1" applyProtection="1">
      <alignment horizontal="center" vertical="center" wrapText="1" readingOrder="1"/>
      <protection locked="0"/>
    </xf>
    <xf numFmtId="166" fontId="17" fillId="0" borderId="34" xfId="0" applyNumberFormat="1" applyFont="1" applyBorder="1" applyAlignment="1" applyProtection="1">
      <alignment horizontal="center" vertical="center" wrapText="1" readingOrder="1"/>
      <protection locked="0"/>
    </xf>
    <xf numFmtId="165" fontId="17"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2" fillId="0" borderId="0" xfId="0" applyFont="1" applyAlignment="1" applyProtection="1">
      <alignment horizontal="left" vertical="center" wrapText="1"/>
      <protection locked="0"/>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8" xfId="0" applyFont="1" applyFill="1" applyBorder="1" applyAlignment="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8"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2" fillId="0" borderId="35" xfId="0" applyFont="1" applyBorder="1" applyAlignment="1" applyProtection="1">
      <alignment horizontal="left" vertical="center" wrapText="1"/>
      <protection locked="0"/>
    </xf>
    <xf numFmtId="0" fontId="22" fillId="0" borderId="36" xfId="0" applyFont="1" applyBorder="1" applyAlignment="1" applyProtection="1">
      <alignment horizontal="left" vertical="center" wrapText="1"/>
      <protection locked="0"/>
    </xf>
    <xf numFmtId="0" fontId="22" fillId="0" borderId="37" xfId="0" applyFont="1" applyBorder="1" applyAlignment="1" applyProtection="1">
      <alignment horizontal="left" vertical="center" wrapText="1"/>
      <protection locked="0"/>
    </xf>
    <xf numFmtId="0" fontId="19" fillId="0" borderId="0" xfId="0" applyFont="1" applyAlignment="1">
      <alignment horizontal="left" vertical="center" wrapText="1"/>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1" fillId="0" borderId="22" xfId="0" applyFont="1" applyBorder="1" applyProtection="1">
      <protection locked="0"/>
    </xf>
    <xf numFmtId="4" fontId="11" fillId="0" borderId="22" xfId="0" applyNumberFormat="1" applyFont="1" applyBorder="1" applyAlignment="1" applyProtection="1">
      <alignment horizontal="center"/>
      <protection locked="0"/>
    </xf>
    <xf numFmtId="0" fontId="11" fillId="0" borderId="10" xfId="0" applyFont="1" applyBorder="1" applyAlignment="1" applyProtection="1">
      <alignment horizontal="center"/>
      <protection locked="0"/>
    </xf>
    <xf numFmtId="0" fontId="14" fillId="0" borderId="15" xfId="0" applyFont="1" applyBorder="1" applyAlignment="1" applyProtection="1">
      <alignment horizontal="left"/>
      <protection locked="0"/>
    </xf>
    <xf numFmtId="0" fontId="14" fillId="0" borderId="0" xfId="0" applyFont="1" applyAlignment="1" applyProtection="1">
      <alignment horizontal="left"/>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30"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IF(H29&gt;0,H29/F29,0)</calculatedColumnFormula>
    </tableColumn>
    <tableColumn id="8" name="Financiero _x000a_(%) _x000a_H=F/D" dataDxfId="0">
      <calculatedColumnFormula>IF(G29&gt;0,G29/E29,0)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tabSelected="1" zoomScaleNormal="100" workbookViewId="0">
      <selection activeCell="A42" sqref="A42:G44"/>
    </sheetView>
  </sheetViews>
  <sheetFormatPr baseColWidth="10" defaultRowHeight="15" x14ac:dyDescent="0.25"/>
  <cols>
    <col min="1" max="1" width="23" style="6" customWidth="1"/>
    <col min="2" max="10" width="12.7109375" style="6" customWidth="1"/>
    <col min="11" max="11" width="11.42578125" style="6"/>
  </cols>
  <sheetData>
    <row r="1" spans="1:11" ht="18" customHeight="1" thickBot="1" x14ac:dyDescent="0.3">
      <c r="A1" s="26"/>
      <c r="B1" s="44" t="s">
        <v>63</v>
      </c>
      <c r="C1" s="45"/>
      <c r="D1" s="45"/>
      <c r="E1" s="45"/>
      <c r="F1" s="45"/>
      <c r="G1" s="45"/>
      <c r="H1" s="45"/>
      <c r="I1" s="45"/>
      <c r="J1" s="46"/>
      <c r="K1" s="1"/>
    </row>
    <row r="2" spans="1:11" ht="21.75" thickBot="1" x14ac:dyDescent="0.3">
      <c r="A2" s="27"/>
      <c r="B2" s="47" t="s">
        <v>0</v>
      </c>
      <c r="C2" s="48"/>
      <c r="D2" s="47" t="s">
        <v>1</v>
      </c>
      <c r="E2" s="48"/>
      <c r="F2" s="48"/>
      <c r="G2" s="48"/>
      <c r="H2" s="49"/>
      <c r="I2" s="2" t="s">
        <v>2</v>
      </c>
      <c r="J2" s="3" t="s">
        <v>3</v>
      </c>
      <c r="K2" s="1"/>
    </row>
    <row r="3" spans="1:11" ht="21.75" thickBot="1" x14ac:dyDescent="0.3">
      <c r="A3" s="28"/>
      <c r="B3" s="50" t="s">
        <v>4</v>
      </c>
      <c r="C3" s="51"/>
      <c r="D3" s="50"/>
      <c r="E3" s="51"/>
      <c r="F3" s="51"/>
      <c r="G3" s="51"/>
      <c r="H3" s="52"/>
      <c r="I3" s="32">
        <v>45317</v>
      </c>
      <c r="J3" s="33">
        <v>1</v>
      </c>
      <c r="K3" s="1"/>
    </row>
    <row r="4" spans="1:11" ht="6.75" customHeight="1" x14ac:dyDescent="0.25">
      <c r="A4" s="53"/>
      <c r="B4" s="54"/>
      <c r="C4" s="54"/>
      <c r="D4" s="55"/>
      <c r="E4" s="55"/>
      <c r="F4" s="55"/>
      <c r="G4" s="55"/>
      <c r="H4" s="55"/>
      <c r="I4" s="54"/>
      <c r="J4" s="56"/>
      <c r="K4" s="1"/>
    </row>
    <row r="5" spans="1:11" ht="3" customHeight="1" x14ac:dyDescent="0.25">
      <c r="A5" s="35"/>
      <c r="B5" s="36"/>
      <c r="C5" s="36"/>
      <c r="D5" s="36"/>
      <c r="E5" s="36"/>
      <c r="F5" s="36"/>
      <c r="G5" s="36"/>
      <c r="H5" s="36"/>
      <c r="I5" s="36"/>
      <c r="J5" s="37"/>
      <c r="K5" s="1"/>
    </row>
    <row r="6" spans="1:11" ht="15.75" x14ac:dyDescent="0.25">
      <c r="A6" s="38" t="s">
        <v>5</v>
      </c>
      <c r="B6" s="39"/>
      <c r="C6" s="39"/>
      <c r="D6" s="39"/>
      <c r="E6" s="39"/>
      <c r="F6" s="39"/>
      <c r="G6" s="39"/>
      <c r="H6" s="39"/>
      <c r="I6" s="39"/>
      <c r="J6" s="40"/>
      <c r="K6" s="1"/>
    </row>
    <row r="7" spans="1:11" ht="15.75" x14ac:dyDescent="0.25">
      <c r="A7" s="41" t="s">
        <v>6</v>
      </c>
      <c r="B7" s="42"/>
      <c r="C7" s="42"/>
      <c r="D7" s="42"/>
      <c r="E7" s="42"/>
      <c r="F7" s="42"/>
      <c r="G7" s="42"/>
      <c r="H7" s="42"/>
      <c r="I7" s="42"/>
      <c r="J7" s="43"/>
      <c r="K7" s="1"/>
    </row>
    <row r="8" spans="1:11" x14ac:dyDescent="0.25">
      <c r="A8" s="4" t="s">
        <v>7</v>
      </c>
      <c r="B8" s="57" t="s">
        <v>48</v>
      </c>
      <c r="C8" s="58"/>
      <c r="D8" s="58"/>
      <c r="E8" s="58"/>
      <c r="F8" s="58"/>
      <c r="G8" s="58"/>
      <c r="H8" s="58"/>
      <c r="I8" s="58"/>
      <c r="J8" s="59"/>
      <c r="K8" s="1"/>
    </row>
    <row r="9" spans="1:11" ht="15" customHeight="1" x14ac:dyDescent="0.25">
      <c r="A9" s="29" t="s">
        <v>35</v>
      </c>
      <c r="B9" s="57" t="s">
        <v>49</v>
      </c>
      <c r="C9" s="58"/>
      <c r="D9" s="58"/>
      <c r="E9" s="58"/>
      <c r="F9" s="58"/>
      <c r="G9" s="58"/>
      <c r="H9" s="58"/>
      <c r="I9" s="58"/>
      <c r="J9" s="59"/>
      <c r="K9" s="1"/>
    </row>
    <row r="10" spans="1:11" x14ac:dyDescent="0.25">
      <c r="A10" s="29" t="s">
        <v>36</v>
      </c>
      <c r="B10" s="57" t="s">
        <v>50</v>
      </c>
      <c r="C10" s="58"/>
      <c r="D10" s="58"/>
      <c r="E10" s="58"/>
      <c r="F10" s="58"/>
      <c r="G10" s="58"/>
      <c r="H10" s="58"/>
      <c r="I10" s="58"/>
      <c r="J10" s="59"/>
      <c r="K10" s="1"/>
    </row>
    <row r="11" spans="1:11" ht="52.5" customHeight="1" x14ac:dyDescent="0.25">
      <c r="A11" s="4" t="s">
        <v>8</v>
      </c>
      <c r="B11" s="60" t="s">
        <v>52</v>
      </c>
      <c r="C11" s="60"/>
      <c r="D11" s="60"/>
      <c r="E11" s="60"/>
      <c r="F11" s="60"/>
      <c r="G11" s="60"/>
      <c r="H11" s="60"/>
      <c r="I11" s="60"/>
      <c r="J11" s="61"/>
    </row>
    <row r="12" spans="1:11" ht="51" customHeight="1" x14ac:dyDescent="0.25">
      <c r="A12" s="4" t="s">
        <v>9</v>
      </c>
      <c r="B12" s="60" t="s">
        <v>51</v>
      </c>
      <c r="C12" s="60"/>
      <c r="D12" s="60"/>
      <c r="E12" s="60"/>
      <c r="F12" s="60"/>
      <c r="G12" s="60"/>
      <c r="H12" s="60"/>
      <c r="I12" s="60"/>
      <c r="J12" s="61"/>
    </row>
    <row r="13" spans="1:11" ht="15.75" x14ac:dyDescent="0.25">
      <c r="A13" s="38" t="s">
        <v>10</v>
      </c>
      <c r="B13" s="39"/>
      <c r="C13" s="39"/>
      <c r="D13" s="39"/>
      <c r="E13" s="39"/>
      <c r="F13" s="39"/>
      <c r="G13" s="39"/>
      <c r="H13" s="39"/>
      <c r="I13" s="39"/>
      <c r="J13" s="40"/>
    </row>
    <row r="14" spans="1:11" ht="27.75" customHeight="1" x14ac:dyDescent="0.25">
      <c r="A14" s="4" t="s">
        <v>11</v>
      </c>
      <c r="B14" s="30">
        <f>_xlfn.NUMBERVALUE(LEFT($B$16,1))</f>
        <v>4</v>
      </c>
      <c r="C14" s="34" t="str">
        <f>IFERROR(VLOOKUP(B14,'[1]Validacion datos'!A2:B5,2,FALSE),"")</f>
        <v>DESARROLLO SOSTENIBLE</v>
      </c>
      <c r="D14" s="34"/>
      <c r="E14" s="34"/>
      <c r="F14" s="34"/>
      <c r="G14" s="34"/>
      <c r="H14" s="34"/>
      <c r="I14" s="34"/>
      <c r="J14" s="34"/>
    </row>
    <row r="15" spans="1:11" ht="26.25" customHeight="1" x14ac:dyDescent="0.25">
      <c r="A15" s="4" t="s">
        <v>12</v>
      </c>
      <c r="B15" s="7">
        <f>_xlfn.NUMBERVALUE(LEFT(B16,3))</f>
        <v>4.2</v>
      </c>
      <c r="C15" s="34" t="str">
        <f>IFERROR(VLOOKUP(B15,'[1]Validacion datos'!A8:B26,2,FALSE),"")</f>
        <v>Eficaz gestión de riesgos para minimizar pérdidas humanas, económicas y ambientales.</v>
      </c>
      <c r="D15" s="34"/>
      <c r="E15" s="34"/>
      <c r="F15" s="34"/>
      <c r="G15" s="34"/>
      <c r="H15" s="34"/>
      <c r="I15" s="34"/>
      <c r="J15" s="34"/>
    </row>
    <row r="16" spans="1:11" ht="31.5" customHeight="1" x14ac:dyDescent="0.25">
      <c r="A16" s="4" t="s">
        <v>13</v>
      </c>
      <c r="B16" s="8" t="s">
        <v>60</v>
      </c>
      <c r="C16" s="62" t="str">
        <f>IFERROR(VLOOKUP(B16,'[1]Validacion datos'!D8:E64,2,FALSE),"")</f>
        <v>Desarrollar un eficaz sistema nacional de gestión integral de riesgos, con activa participación de las comunidades y gobiernos locales, que minimice los daños y posibilite la recuperación rápida y sostenible de las áreas y poblaciones afectadas</v>
      </c>
      <c r="D16" s="62"/>
      <c r="E16" s="62"/>
      <c r="F16" s="62"/>
      <c r="G16" s="62"/>
      <c r="H16" s="62"/>
      <c r="I16" s="62"/>
      <c r="J16" s="62"/>
    </row>
    <row r="17" spans="1:11" ht="15.75" x14ac:dyDescent="0.25">
      <c r="A17" s="38" t="s">
        <v>14</v>
      </c>
      <c r="B17" s="39"/>
      <c r="C17" s="39"/>
      <c r="D17" s="39"/>
      <c r="E17" s="39"/>
      <c r="F17" s="39"/>
      <c r="G17" s="39"/>
      <c r="H17" s="39"/>
      <c r="I17" s="39"/>
      <c r="J17" s="40"/>
    </row>
    <row r="18" spans="1:11" ht="29.25" customHeight="1" x14ac:dyDescent="0.25">
      <c r="A18" s="4" t="s">
        <v>15</v>
      </c>
      <c r="B18" s="60" t="s">
        <v>53</v>
      </c>
      <c r="C18" s="60"/>
      <c r="D18" s="60"/>
      <c r="E18" s="60"/>
      <c r="F18" s="60"/>
      <c r="G18" s="60"/>
      <c r="H18" s="60"/>
      <c r="I18" s="60"/>
      <c r="J18" s="61"/>
    </row>
    <row r="19" spans="1:11" ht="81.75" customHeight="1" x14ac:dyDescent="0.25">
      <c r="A19" s="9" t="s">
        <v>16</v>
      </c>
      <c r="B19" s="60" t="s">
        <v>54</v>
      </c>
      <c r="C19" s="60"/>
      <c r="D19" s="60"/>
      <c r="E19" s="60"/>
      <c r="F19" s="60"/>
      <c r="G19" s="60"/>
      <c r="H19" s="60"/>
      <c r="I19" s="60"/>
      <c r="J19" s="61"/>
    </row>
    <row r="20" spans="1:11" ht="27.75" customHeight="1" x14ac:dyDescent="0.25">
      <c r="A20" s="9" t="s">
        <v>17</v>
      </c>
      <c r="B20" s="60" t="s">
        <v>55</v>
      </c>
      <c r="C20" s="60"/>
      <c r="D20" s="60"/>
      <c r="E20" s="60"/>
      <c r="F20" s="60"/>
      <c r="G20" s="60"/>
      <c r="H20" s="60"/>
      <c r="I20" s="60"/>
      <c r="J20" s="61"/>
    </row>
    <row r="21" spans="1:11" ht="37.5" customHeight="1" x14ac:dyDescent="0.25">
      <c r="A21" s="9" t="s">
        <v>37</v>
      </c>
      <c r="B21" s="60"/>
      <c r="C21" s="60"/>
      <c r="D21" s="60"/>
      <c r="E21" s="60"/>
      <c r="F21" s="60"/>
      <c r="G21" s="60"/>
      <c r="H21" s="60"/>
      <c r="I21" s="60"/>
      <c r="J21" s="61"/>
      <c r="K21" s="1"/>
    </row>
    <row r="22" spans="1:11" ht="15.75" x14ac:dyDescent="0.25">
      <c r="A22" s="38" t="s">
        <v>18</v>
      </c>
      <c r="B22" s="39"/>
      <c r="C22" s="39"/>
      <c r="D22" s="39"/>
      <c r="E22" s="39"/>
      <c r="F22" s="39"/>
      <c r="G22" s="39"/>
      <c r="H22" s="39"/>
      <c r="I22" s="39"/>
      <c r="J22" s="40"/>
    </row>
    <row r="23" spans="1:11" ht="15.75" x14ac:dyDescent="0.25">
      <c r="A23" s="41" t="s">
        <v>19</v>
      </c>
      <c r="B23" s="42"/>
      <c r="C23" s="42"/>
      <c r="D23" s="42"/>
      <c r="E23" s="42"/>
      <c r="F23" s="42"/>
      <c r="G23" s="42"/>
      <c r="H23" s="42"/>
      <c r="I23" s="42"/>
      <c r="J23" s="43"/>
      <c r="K23" s="1"/>
    </row>
    <row r="24" spans="1:11" ht="15" customHeight="1" x14ac:dyDescent="0.25">
      <c r="A24" s="63" t="s">
        <v>20</v>
      </c>
      <c r="B24" s="64"/>
      <c r="C24" s="65" t="s">
        <v>21</v>
      </c>
      <c r="D24" s="67"/>
      <c r="E24" s="67"/>
      <c r="F24" s="67" t="s">
        <v>22</v>
      </c>
      <c r="G24" s="67"/>
      <c r="H24" s="64"/>
      <c r="I24" s="65" t="s">
        <v>23</v>
      </c>
      <c r="J24" s="66"/>
    </row>
    <row r="25" spans="1:11" x14ac:dyDescent="0.25">
      <c r="A25" s="81">
        <v>69500000</v>
      </c>
      <c r="B25" s="82"/>
      <c r="C25" s="71">
        <v>90725372.569999993</v>
      </c>
      <c r="D25" s="72"/>
      <c r="E25" s="73"/>
      <c r="F25" s="71">
        <v>71437844.890000001</v>
      </c>
      <c r="G25" s="72"/>
      <c r="H25" s="73"/>
      <c r="I25" s="83">
        <f>+F25/C25</f>
        <v>0.78740756710457682</v>
      </c>
      <c r="J25" s="84"/>
    </row>
    <row r="26" spans="1:11" ht="15.75" x14ac:dyDescent="0.25">
      <c r="A26" s="41" t="s">
        <v>64</v>
      </c>
      <c r="B26" s="42"/>
      <c r="C26" s="42"/>
      <c r="D26" s="42"/>
      <c r="E26" s="42"/>
      <c r="F26" s="42"/>
      <c r="G26" s="42"/>
      <c r="H26" s="42"/>
      <c r="I26" s="42"/>
      <c r="J26" s="43"/>
      <c r="K26" s="1"/>
    </row>
    <row r="27" spans="1:11" x14ac:dyDescent="0.25">
      <c r="A27" s="5"/>
      <c r="B27"/>
      <c r="C27" s="68" t="s">
        <v>47</v>
      </c>
      <c r="D27" s="69"/>
      <c r="E27" s="68" t="s">
        <v>61</v>
      </c>
      <c r="F27" s="69"/>
      <c r="G27" s="68" t="s">
        <v>62</v>
      </c>
      <c r="H27" s="68"/>
      <c r="I27" s="68" t="s">
        <v>24</v>
      </c>
      <c r="J27" s="70"/>
    </row>
    <row r="28" spans="1:11" ht="38.25" x14ac:dyDescent="0.25">
      <c r="A28" s="10" t="s">
        <v>25</v>
      </c>
      <c r="B28" s="11" t="s">
        <v>26</v>
      </c>
      <c r="C28" s="11" t="s">
        <v>38</v>
      </c>
      <c r="D28" s="11" t="s">
        <v>39</v>
      </c>
      <c r="E28" s="11" t="s">
        <v>41</v>
      </c>
      <c r="F28" s="11" t="s">
        <v>42</v>
      </c>
      <c r="G28" s="11" t="s">
        <v>43</v>
      </c>
      <c r="H28" s="11" t="s">
        <v>44</v>
      </c>
      <c r="I28" s="11" t="s">
        <v>45</v>
      </c>
      <c r="J28" s="12" t="s">
        <v>46</v>
      </c>
    </row>
    <row r="29" spans="1:11" ht="51" customHeight="1" x14ac:dyDescent="0.25">
      <c r="A29" s="13" t="s">
        <v>58</v>
      </c>
      <c r="B29" s="14" t="s">
        <v>59</v>
      </c>
      <c r="C29" s="15">
        <v>7</v>
      </c>
      <c r="D29" s="16">
        <v>28538881.010000002</v>
      </c>
      <c r="E29" s="16">
        <v>7</v>
      </c>
      <c r="F29" s="16">
        <v>27654990</v>
      </c>
      <c r="G29" s="17">
        <v>7</v>
      </c>
      <c r="H29" s="16">
        <v>24347470</v>
      </c>
      <c r="I29" s="18">
        <f t="shared" ref="I29:I30" si="0">IF(H29&gt;0,H29/F29,0)</f>
        <v>0.8804006076299431</v>
      </c>
      <c r="J29" s="19">
        <f t="shared" ref="J29:J30" si="1">IF(G29&gt;0,G29/E29,0)</f>
        <v>1</v>
      </c>
    </row>
    <row r="30" spans="1:11" x14ac:dyDescent="0.25">
      <c r="A30" s="20"/>
      <c r="B30" s="21"/>
      <c r="C30" s="22"/>
      <c r="D30" s="23"/>
      <c r="E30" s="23"/>
      <c r="F30" s="23"/>
      <c r="G30" s="24"/>
      <c r="H30" s="23"/>
      <c r="I30" s="18">
        <f t="shared" si="0"/>
        <v>0</v>
      </c>
      <c r="J30" s="19">
        <f t="shared" si="1"/>
        <v>0</v>
      </c>
    </row>
    <row r="31" spans="1:11" ht="15.75" x14ac:dyDescent="0.25">
      <c r="A31" s="38" t="s">
        <v>27</v>
      </c>
      <c r="B31" s="39"/>
      <c r="C31" s="39"/>
      <c r="D31" s="39"/>
      <c r="E31" s="39"/>
      <c r="F31" s="39"/>
      <c r="G31" s="39"/>
      <c r="H31" s="39"/>
      <c r="I31" s="39"/>
      <c r="J31" s="40"/>
    </row>
    <row r="32" spans="1:11" ht="15.75" x14ac:dyDescent="0.25">
      <c r="A32" s="41" t="s">
        <v>28</v>
      </c>
      <c r="B32" s="42"/>
      <c r="C32" s="42"/>
      <c r="D32" s="42"/>
      <c r="E32" s="42"/>
      <c r="F32" s="42"/>
      <c r="G32" s="42"/>
      <c r="H32" s="42"/>
      <c r="I32" s="42"/>
      <c r="J32" s="43"/>
      <c r="K32" s="1"/>
    </row>
    <row r="33" spans="1:11" x14ac:dyDescent="0.25">
      <c r="A33" s="25" t="s">
        <v>29</v>
      </c>
      <c r="B33" s="60" t="s">
        <v>56</v>
      </c>
      <c r="C33" s="60"/>
      <c r="D33" s="60"/>
      <c r="E33" s="60"/>
      <c r="F33" s="60"/>
      <c r="G33" s="60"/>
      <c r="H33" s="60"/>
      <c r="I33" s="60"/>
      <c r="J33" s="61"/>
    </row>
    <row r="34" spans="1:11" ht="51.75" customHeight="1" x14ac:dyDescent="0.25">
      <c r="A34" s="25" t="s">
        <v>30</v>
      </c>
      <c r="B34" s="60" t="s">
        <v>57</v>
      </c>
      <c r="C34" s="60"/>
      <c r="D34" s="60"/>
      <c r="E34" s="60"/>
      <c r="F34" s="60"/>
      <c r="G34" s="60"/>
      <c r="H34" s="60"/>
      <c r="I34" s="60"/>
      <c r="J34" s="61"/>
    </row>
    <row r="35" spans="1:11" ht="66.75" customHeight="1" x14ac:dyDescent="0.25">
      <c r="A35" s="25" t="s">
        <v>31</v>
      </c>
      <c r="B35" s="60" t="s">
        <v>65</v>
      </c>
      <c r="C35" s="60"/>
      <c r="D35" s="60"/>
      <c r="E35" s="60"/>
      <c r="F35" s="60"/>
      <c r="G35" s="60"/>
      <c r="H35" s="60"/>
      <c r="I35" s="60"/>
      <c r="J35" s="61"/>
    </row>
    <row r="36" spans="1:11" ht="63.75" customHeight="1" x14ac:dyDescent="0.25">
      <c r="A36" s="25" t="s">
        <v>32</v>
      </c>
      <c r="B36" s="60" t="s">
        <v>66</v>
      </c>
      <c r="C36" s="60"/>
      <c r="D36" s="60"/>
      <c r="E36" s="60"/>
      <c r="F36" s="60"/>
      <c r="G36" s="60"/>
      <c r="H36" s="60"/>
      <c r="I36" s="60"/>
      <c r="J36" s="61"/>
    </row>
    <row r="37" spans="1:11" ht="15.75" x14ac:dyDescent="0.25">
      <c r="A37" s="38" t="s">
        <v>33</v>
      </c>
      <c r="B37" s="39"/>
      <c r="C37" s="39"/>
      <c r="D37" s="39"/>
      <c r="E37" s="39"/>
      <c r="F37" s="39"/>
      <c r="G37" s="39"/>
      <c r="H37" s="39"/>
      <c r="I37" s="39"/>
      <c r="J37" s="40"/>
    </row>
    <row r="38" spans="1:11" ht="15.75" x14ac:dyDescent="0.25">
      <c r="A38" s="74" t="s">
        <v>34</v>
      </c>
      <c r="B38" s="75"/>
      <c r="C38" s="75"/>
      <c r="D38" s="75"/>
      <c r="E38" s="75"/>
      <c r="F38" s="75"/>
      <c r="G38" s="75"/>
      <c r="H38" s="75"/>
      <c r="I38" s="75"/>
      <c r="J38" s="76"/>
      <c r="K38" s="1"/>
    </row>
    <row r="39" spans="1:11" ht="27.75" customHeight="1" x14ac:dyDescent="0.25">
      <c r="A39" s="77" t="s">
        <v>67</v>
      </c>
      <c r="B39" s="78"/>
      <c r="C39" s="78"/>
      <c r="D39" s="78"/>
      <c r="E39" s="78"/>
      <c r="F39" s="78"/>
      <c r="G39" s="78"/>
      <c r="H39" s="78"/>
      <c r="I39" s="78"/>
      <c r="J39" s="79"/>
    </row>
    <row r="40" spans="1:11" ht="27.75" customHeight="1" x14ac:dyDescent="0.25">
      <c r="A40" s="31"/>
      <c r="B40" s="31"/>
      <c r="C40" s="31"/>
      <c r="D40" s="31"/>
      <c r="E40" s="31"/>
      <c r="F40" s="31"/>
      <c r="G40" s="31"/>
      <c r="H40" s="31"/>
      <c r="I40" s="31"/>
      <c r="J40" s="31"/>
    </row>
    <row r="41" spans="1:11" ht="30.75" customHeight="1" x14ac:dyDescent="0.25">
      <c r="A41" s="80" t="s">
        <v>40</v>
      </c>
      <c r="B41" s="80"/>
      <c r="C41" s="80"/>
      <c r="D41" s="80"/>
      <c r="E41" s="80"/>
      <c r="F41" s="80"/>
      <c r="G41" s="80"/>
      <c r="H41" s="80"/>
      <c r="I41" s="80"/>
      <c r="J41" s="80"/>
    </row>
    <row r="42" spans="1:11" ht="15.75" thickBot="1" x14ac:dyDescent="0.3">
      <c r="A42" s="85" t="s">
        <v>68</v>
      </c>
      <c r="B42" s="86">
        <v>69500000</v>
      </c>
      <c r="C42" s="86"/>
      <c r="E42" s="87"/>
      <c r="F42" s="87"/>
      <c r="G42" s="87"/>
    </row>
    <row r="43" spans="1:11" x14ac:dyDescent="0.25">
      <c r="A43" s="85" t="s">
        <v>69</v>
      </c>
      <c r="B43" s="86">
        <v>90725372.569999993</v>
      </c>
      <c r="C43" s="86"/>
      <c r="E43" s="88" t="s">
        <v>70</v>
      </c>
      <c r="F43" s="88"/>
      <c r="G43" s="88"/>
    </row>
    <row r="44" spans="1:11" x14ac:dyDescent="0.25">
      <c r="A44" s="85" t="s">
        <v>71</v>
      </c>
      <c r="B44" s="86">
        <v>71437844.890000001</v>
      </c>
      <c r="C44" s="86"/>
      <c r="E44" s="89" t="s">
        <v>72</v>
      </c>
      <c r="F44" s="89"/>
      <c r="G44" s="89"/>
    </row>
  </sheetData>
  <mergeCells count="54">
    <mergeCell ref="B42:C42"/>
    <mergeCell ref="E42:G42"/>
    <mergeCell ref="B43:C43"/>
    <mergeCell ref="E43:G43"/>
    <mergeCell ref="B44:C44"/>
    <mergeCell ref="E44:G44"/>
    <mergeCell ref="A37:J37"/>
    <mergeCell ref="A38:J38"/>
    <mergeCell ref="A39:J39"/>
    <mergeCell ref="A41:J41"/>
    <mergeCell ref="B9:J9"/>
    <mergeCell ref="B10:J10"/>
    <mergeCell ref="B21:J21"/>
    <mergeCell ref="A31:J31"/>
    <mergeCell ref="A32:J32"/>
    <mergeCell ref="B33:J33"/>
    <mergeCell ref="B34:J34"/>
    <mergeCell ref="B35:J35"/>
    <mergeCell ref="B36:J36"/>
    <mergeCell ref="A25:B25"/>
    <mergeCell ref="I25:J25"/>
    <mergeCell ref="A26:J26"/>
    <mergeCell ref="C27:D27"/>
    <mergeCell ref="G27:H27"/>
    <mergeCell ref="I27:J27"/>
    <mergeCell ref="C25:E25"/>
    <mergeCell ref="F25:H25"/>
    <mergeCell ref="E27:F27"/>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s>
  <phoneticPr fontId="23" type="noConversion"/>
  <dataValidations count="16">
    <dataValidation allowBlank="1" showInputMessage="1" showErrorMessage="1" prompt="Monto ejecutado en el trimestre" sqref="H28 H30"/>
    <dataValidation allowBlank="1" showInputMessage="1" showErrorMessage="1" prompt="Meta alcanzada en el trimestre" sqref="G28:G30"/>
    <dataValidation allowBlank="1" showInputMessage="1" showErrorMessage="1" prompt="Monto presupuestado para el producto" sqref="D28:D30 E29:F30 F28 H29"/>
    <dataValidation allowBlank="1" showInputMessage="1" showErrorMessage="1" prompt="Meta anual del indicador" sqref="C28:C30 E28"/>
    <dataValidation allowBlank="1" showInputMessage="1" showErrorMessage="1" prompt="Nombre del indicador" sqref="B28:B30"/>
    <dataValidation allowBlank="1" showInputMessage="1" showErrorMessage="1" prompt="Nombre de cada producto" sqref="A28:A30"/>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39:J40"/>
    <dataValidation allowBlank="1" showInputMessage="1" showErrorMessage="1" prompt="De existir desvío, explicar razones." sqref="B36:J36"/>
    <dataValidation allowBlank="1" showInputMessage="1" showErrorMessage="1" prompt="1. Describir lo plasmado en el presupuesto_x000a_2. Describir lo alcanzado en términos financieros y de producción " sqref="B35:J35"/>
    <dataValidation allowBlank="1" showInputMessage="1" showErrorMessage="1" prompt="¿En qué consiste el producto? su objetivo" sqref="B34:J34"/>
    <dataValidation allowBlank="1" showInputMessage="1" showErrorMessage="1" prompt="Nombre del producto" sqref="B33:J33"/>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7" right="0.7" top="0.75" bottom="0.75" header="0.3" footer="0.3"/>
  <pageSetup scale="62"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SGN-JOSE</cp:lastModifiedBy>
  <cp:lastPrinted>2024-01-26T19:01:45Z</cp:lastPrinted>
  <dcterms:created xsi:type="dcterms:W3CDTF">2021-03-22T15:50:10Z</dcterms:created>
  <dcterms:modified xsi:type="dcterms:W3CDTF">2024-01-26T19:01:52Z</dcterms:modified>
</cp:coreProperties>
</file>