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GN-JOSE\Desktop\2024\"/>
    </mc:Choice>
  </mc:AlternateContent>
  <bookViews>
    <workbookView xWindow="0" yWindow="0" windowWidth="20100" windowHeight="666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J30" i="1"/>
  <c r="I29" i="1"/>
  <c r="I30" i="1"/>
  <c r="I25" i="1"/>
  <c r="C16" i="1" l="1"/>
  <c r="B15" i="1"/>
  <c r="C15" i="1" s="1"/>
  <c r="B14" i="1"/>
  <c r="C14" i="1" s="1"/>
</calcChain>
</file>

<file path=xl/sharedStrings.xml><?xml version="1.0" encoding="utf-8"?>
<sst xmlns="http://schemas.openxmlformats.org/spreadsheetml/2006/main" count="74" uniqueCount="74">
  <si>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</si>
  <si>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</si>
  <si>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</si>
  <si>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</si>
  <si>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</si>
  <si>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</si>
  <si>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</si>
  <si>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</si>
  <si>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</si>
  <si>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</si>
  <si>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</si>
  <si>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</si>
  <si>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</si>
  <si>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</si>
  <si>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</si>
  <si>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</si>
  <si>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</si>
  <si>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</si>
  <si>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</si>
  <si>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</si>
  <si>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</si>
  <si>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</si>
  <si>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</si>
  <si>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</si>
  <si>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</si>
  <si>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</si>
  <si>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</si>
  <si>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</si>
  <si>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</si>
  <si>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</si>
  <si>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</si>
  <si>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</si>
  <si>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</si>
  <si>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</si>
  <si>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</si>
  <si>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</si>
  <si>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</si>
  <si>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</si>
  <si>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</si>
  <si>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</si>
  <si>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</si>
  <si>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</si>
  <si>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</si>
  <si>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</si>
  <si>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</si>
  <si>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</si>
  <si>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</si>
  <si>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</si>
  <si>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</si>
  <si>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</si>
  <si>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</si>
  <si>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</si>
  <si>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5179 - SERVICIO GEOLOGICO NACIONAL</t>
  </si>
  <si>
    <t>01 - SERVICIO GEOLOGICO NACIONAL</t>
  </si>
  <si>
    <t>0001- SERVICIO GEOLOGICO NACIONAL</t>
  </si>
  <si>
    <t>Ser el organismo lider en producir información actualizada sobre las características geológicas básicas del territorio nacional y de los procesos que condicionan su formación para propiciar el uso responsable de los recursos naturales del territorio sobre la base de una infraestructura de información de las ciencias de la tierra.</t>
  </si>
  <si>
    <t>Generar el conocimiento geológico nacional, almacenarlo, actualizarlo y difundirlo para el bienestar de la sociedad, además conocer el patrimonio geológico del país, que es un derecho y una obligación del Estado. El Servicio Geológico es la organización responsable de administrar la información de estos activos y ponerlos al servicio de la sociedad Dominicana.</t>
  </si>
  <si>
    <t>11 - Investigación y Estudios Geocientificos</t>
  </si>
  <si>
    <t>Este programa consiste en generar la información base de las ciencias de la tierra (Geocientífica), creando, actualizando y registrando la cartografía geotemática como la geológica, recursos minerales, geomorfológica, sismicidad, tsunamis, aguas subterráneas, geofísica, geología regional y local, además de sus memorias explicativas. A partir de esta información base, el SGN elabora diversos estudios científicos de amenazas y riesgos que sirven para alertar tanto a las instituciones que utilizan este insumo como a la población en general.</t>
  </si>
  <si>
    <t xml:space="preserve"> Instituciones técnico- científicas, la población en general y sociedad civil</t>
  </si>
  <si>
    <t>5942 - Ciudadanos reciben estudios geocientificos en condiciones favorables</t>
  </si>
  <si>
    <t xml:space="preserve">Este producto se basa en la realización de estudios e investigaciones, inventariando, identificando, caracterizando, modelizando y cartografiando cada parte del país en cuanto a los temas relacionados con la geología, hidrogeología, sismicidad, vulnerabilidad, geofísica, tsunamis y recursos mineros. </t>
  </si>
  <si>
    <t>5942 - Ciudadanos reciben estudios geocientíficos en condiciones favorables</t>
  </si>
  <si>
    <t>Número de estudios geológicos realizados</t>
  </si>
  <si>
    <t>4.2.1</t>
  </si>
  <si>
    <t>Lograr la realizacion de 7 estudios geocientíficos en el 2023, que permitan la reducción de los riesgos geológicos, hidrogeológicos y sísmicos de la República Dominicana.</t>
  </si>
  <si>
    <t xml:space="preserve">Presupuesto aprobado:  </t>
  </si>
  <si>
    <t xml:space="preserve">Presupuesto modificado: </t>
  </si>
  <si>
    <t xml:space="preserve">               LIC. JOSE AGUSTIN CRUZ                                                                                                                                         </t>
  </si>
  <si>
    <t>Total devengado:</t>
  </si>
  <si>
    <t xml:space="preserve">                      Analista financiero                                                                                                                                                    </t>
  </si>
  <si>
    <t>Las metas físicas contemplada para el último trimestre fueron lograda en 100%, debido a que se programaron dos informes Geocientificos y se realizaron sin ningún inconveniente. Por otra parte, la ejecución financiera presenta un desvío de un 17 %, para este trimestre se programaron 11,347,572.80 de los cuales solo se ejecutaron 9,401,940.28 para un porcentaje de ejecución de un 83%, este desvío se debe principalmente a algunos procesos de compras que se contemplaron en este trimestre y no se pudieron realizar.</t>
  </si>
  <si>
    <t xml:space="preserve">
1. Las metas plasmadas, para el trimestre evaluado, fueron cumplidas al 100%. Se logragon dos estudios geocientificos, el primer estudio se trata de los depositos de bauxitas de la reserva fiscal avila (sierra de bahoruco) y el segundo estudio se trata de  la integracion de la hidrologia isotopica en las evaluaciones nacionales de los recursos hidricos.              
2. Las metas financieras fueron ejecutadas en un 83%.</t>
  </si>
  <si>
    <t xml:space="preserve">Adquirir herramientas que esten a la vanguardia para la realizacion de estudios geocientifico 30/05/2025, capacitar al personal de investigacion 20/08/2024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</si>
</sst>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9" fillId="0" borderId="0" xfId="0" applyFont="1" applyAlignment="1">
      <alignment horizontal="left" vertical="center" wrapText="1"/>
    </xf>
    <xf numFmtId="0" fontId="11" fillId="0" borderId="22" xfId="0" applyFont="1" applyBorder="1" applyProtection="1">
      <protection locked="0"/>
    </xf>
    <xf numFmtId="4" fontId="11" fillId="0" borderId="22" xfId="0" applyNumberFormat="1"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4" fillId="0" borderId="15" xfId="0" applyFont="1" applyBorder="1" applyAlignment="1" applyProtection="1">
      <alignment horizontal="left"/>
      <protection locked="0"/>
    </xf>
    <xf numFmtId="0" fontId="14" fillId="0" borderId="0" xfId="0" applyFont="1" applyAlignment="1" applyProtection="1">
      <alignment horizontal="left"/>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IF(H29&gt;0,H29/F29,0)</calculatedColumnFormula>
    </tableColumn>
    <tableColumn id="8" name="Financiero _x000a_(%) _x000a_H=F/D" dataDxfId="0">
      <calculatedColumnFormula>IF(G29&gt;0,G29/E29,0)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zoomScaleNormal="100" workbookViewId="0">
      <selection activeCell="D48" sqref="D48"/>
    </sheetView>
  </sheetViews>
  <sheetFormatPr baseColWidth="10" defaultRowHeight="15" x14ac:dyDescent="0.25"/>
  <cols>
    <col min="1" max="1" width="23" style="6" customWidth="1"/>
    <col min="2" max="10" width="12.7109375" style="6" customWidth="1"/>
    <col min="11" max="11" width="11.42578125" style="6"/>
  </cols>
  <sheetData>
    <row r="1" spans="1:11" ht="18" customHeight="1" thickBot="1" x14ac:dyDescent="0.3">
      <c r="A1" s="26"/>
      <c r="B1" s="77" t="s">
        <v>51</v>
      </c>
      <c r="C1" s="78"/>
      <c r="D1" s="78"/>
      <c r="E1" s="78"/>
      <c r="F1" s="78"/>
      <c r="G1" s="78"/>
      <c r="H1" s="78"/>
      <c r="I1" s="78"/>
      <c r="J1" s="79"/>
      <c r="K1" s="1"/>
    </row>
    <row r="2" spans="1:11" ht="21.75" thickBot="1" x14ac:dyDescent="0.3">
      <c r="A2" s="27"/>
      <c r="B2" s="80" t="s">
        <v>0</v>
      </c>
      <c r="C2" s="81"/>
      <c r="D2" s="80" t="s">
        <v>1</v>
      </c>
      <c r="E2" s="81"/>
      <c r="F2" s="81"/>
      <c r="G2" s="81"/>
      <c r="H2" s="82"/>
      <c r="I2" s="2" t="s">
        <v>2</v>
      </c>
      <c r="J2" s="3" t="s">
        <v>3</v>
      </c>
      <c r="K2" s="1"/>
    </row>
    <row r="3" spans="1:11" ht="21.75" thickBot="1" x14ac:dyDescent="0.3">
      <c r="A3" s="28"/>
      <c r="B3" s="83" t="s">
        <v>4</v>
      </c>
      <c r="C3" s="84"/>
      <c r="D3" s="83"/>
      <c r="E3" s="84"/>
      <c r="F3" s="84"/>
      <c r="G3" s="84"/>
      <c r="H3" s="85"/>
      <c r="I3" s="31">
        <v>45317</v>
      </c>
      <c r="J3" s="32">
        <v>1</v>
      </c>
      <c r="K3" s="1"/>
    </row>
    <row r="4" spans="1:11" ht="6.75" customHeight="1" x14ac:dyDescent="0.25">
      <c r="A4" s="86"/>
      <c r="B4" s="87"/>
      <c r="C4" s="87"/>
      <c r="D4" s="88"/>
      <c r="E4" s="88"/>
      <c r="F4" s="88"/>
      <c r="G4" s="88"/>
      <c r="H4" s="88"/>
      <c r="I4" s="87"/>
      <c r="J4" s="89"/>
      <c r="K4" s="1"/>
    </row>
    <row r="5" spans="1:11" ht="3" customHeight="1" x14ac:dyDescent="0.25">
      <c r="A5" s="74"/>
      <c r="B5" s="75"/>
      <c r="C5" s="75"/>
      <c r="D5" s="75"/>
      <c r="E5" s="75"/>
      <c r="F5" s="75"/>
      <c r="G5" s="75"/>
      <c r="H5" s="75"/>
      <c r="I5" s="75"/>
      <c r="J5" s="76"/>
      <c r="K5" s="1"/>
    </row>
    <row r="6" spans="1:11" ht="15.75" x14ac:dyDescent="0.25">
      <c r="A6" s="39" t="s">
        <v>5</v>
      </c>
      <c r="B6" s="40"/>
      <c r="C6" s="40"/>
      <c r="D6" s="40"/>
      <c r="E6" s="40"/>
      <c r="F6" s="40"/>
      <c r="G6" s="40"/>
      <c r="H6" s="40"/>
      <c r="I6" s="40"/>
      <c r="J6" s="41"/>
      <c r="K6" s="1"/>
    </row>
    <row r="7" spans="1:11" ht="15.75" x14ac:dyDescent="0.25">
      <c r="A7" s="54" t="s">
        <v>6</v>
      </c>
      <c r="B7" s="55"/>
      <c r="C7" s="55"/>
      <c r="D7" s="55"/>
      <c r="E7" s="55"/>
      <c r="F7" s="55"/>
      <c r="G7" s="55"/>
      <c r="H7" s="55"/>
      <c r="I7" s="55"/>
      <c r="J7" s="56"/>
      <c r="K7" s="1"/>
    </row>
    <row r="8" spans="1:11" x14ac:dyDescent="0.25">
      <c r="A8" s="4" t="s">
        <v>7</v>
      </c>
      <c r="B8" s="49" t="s">
        <v>52</v>
      </c>
      <c r="C8" s="50"/>
      <c r="D8" s="50"/>
      <c r="E8" s="50"/>
      <c r="F8" s="50"/>
      <c r="G8" s="50"/>
      <c r="H8" s="50"/>
      <c r="I8" s="50"/>
      <c r="J8" s="51"/>
      <c r="K8" s="1"/>
    </row>
    <row r="9" spans="1:11" ht="15" customHeight="1" x14ac:dyDescent="0.25">
      <c r="A9" s="29" t="s">
        <v>36</v>
      </c>
      <c r="B9" s="49" t="s">
        <v>53</v>
      </c>
      <c r="C9" s="50"/>
      <c r="D9" s="50"/>
      <c r="E9" s="50"/>
      <c r="F9" s="50"/>
      <c r="G9" s="50"/>
      <c r="H9" s="50"/>
      <c r="I9" s="50"/>
      <c r="J9" s="51"/>
      <c r="K9" s="1"/>
    </row>
    <row r="10" spans="1:11" x14ac:dyDescent="0.25">
      <c r="A10" s="29" t="s">
        <v>37</v>
      </c>
      <c r="B10" s="49" t="s">
        <v>54</v>
      </c>
      <c r="C10" s="50"/>
      <c r="D10" s="50"/>
      <c r="E10" s="50"/>
      <c r="F10" s="50"/>
      <c r="G10" s="50"/>
      <c r="H10" s="50"/>
      <c r="I10" s="50"/>
      <c r="J10" s="51"/>
      <c r="K10" s="1"/>
    </row>
    <row r="11" spans="1:11" ht="52.5" customHeight="1" x14ac:dyDescent="0.25">
      <c r="A11" s="4" t="s">
        <v>8</v>
      </c>
      <c r="B11" s="52" t="s">
        <v>56</v>
      </c>
      <c r="C11" s="52"/>
      <c r="D11" s="52"/>
      <c r="E11" s="52"/>
      <c r="F11" s="52"/>
      <c r="G11" s="52"/>
      <c r="H11" s="52"/>
      <c r="I11" s="52"/>
      <c r="J11" s="53"/>
    </row>
    <row r="12" spans="1:11" ht="51" customHeight="1" x14ac:dyDescent="0.25">
      <c r="A12" s="4" t="s">
        <v>9</v>
      </c>
      <c r="B12" s="52" t="s">
        <v>55</v>
      </c>
      <c r="C12" s="52"/>
      <c r="D12" s="52"/>
      <c r="E12" s="52"/>
      <c r="F12" s="52"/>
      <c r="G12" s="52"/>
      <c r="H12" s="52"/>
      <c r="I12" s="52"/>
      <c r="J12" s="53"/>
    </row>
    <row r="13" spans="1:11" ht="15.75" x14ac:dyDescent="0.25">
      <c r="A13" s="39" t="s">
        <v>10</v>
      </c>
      <c r="B13" s="40"/>
      <c r="C13" s="40"/>
      <c r="D13" s="40"/>
      <c r="E13" s="40"/>
      <c r="F13" s="40"/>
      <c r="G13" s="40"/>
      <c r="H13" s="40"/>
      <c r="I13" s="40"/>
      <c r="J13" s="41"/>
    </row>
    <row r="14" spans="1:11" ht="27.75" customHeight="1" x14ac:dyDescent="0.25">
      <c r="A14" s="4" t="s">
        <v>11</v>
      </c>
      <c r="B14" s="30">
        <f>_xlfn.NUMBERVALUE(LEFT($B$16,1))</f>
        <v>4</v>
      </c>
      <c r="C14" s="73" t="str">
        <f>IFERROR(VLOOKUP(B14,'[1]Validacion datos'!A2:B5,2,FALSE),"")</f>
        <v>DESARROLLO SOSTENIBLE</v>
      </c>
      <c r="D14" s="73"/>
      <c r="E14" s="73"/>
      <c r="F14" s="73"/>
      <c r="G14" s="73"/>
      <c r="H14" s="73"/>
      <c r="I14" s="73"/>
      <c r="J14" s="73"/>
    </row>
    <row r="15" spans="1:11" ht="26.25" customHeight="1" x14ac:dyDescent="0.25">
      <c r="A15" s="4" t="s">
        <v>12</v>
      </c>
      <c r="B15" s="7">
        <f>_xlfn.NUMBERVALUE(LEFT(B16,3))</f>
        <v>4.2</v>
      </c>
      <c r="C15" s="73" t="str">
        <f>IFERROR(VLOOKUP(B15,'[1]Validacion datos'!A8:B26,2,FALSE),"")</f>
        <v>Eficaz gestión de riesgos para minimizar pérdidas humanas, económicas y ambientales.</v>
      </c>
      <c r="D15" s="73"/>
      <c r="E15" s="73"/>
      <c r="F15" s="73"/>
      <c r="G15" s="73"/>
      <c r="H15" s="73"/>
      <c r="I15" s="73"/>
      <c r="J15" s="73"/>
    </row>
    <row r="16" spans="1:11" ht="31.5" customHeight="1" x14ac:dyDescent="0.25">
      <c r="A16" s="4" t="s">
        <v>13</v>
      </c>
      <c r="B16" s="8" t="s">
        <v>64</v>
      </c>
      <c r="C16" s="72"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72"/>
      <c r="E16" s="72"/>
      <c r="F16" s="72"/>
      <c r="G16" s="72"/>
      <c r="H16" s="72"/>
      <c r="I16" s="72"/>
      <c r="J16" s="72"/>
    </row>
    <row r="17" spans="1:11" ht="15.75" x14ac:dyDescent="0.25">
      <c r="A17" s="39" t="s">
        <v>14</v>
      </c>
      <c r="B17" s="40"/>
      <c r="C17" s="40"/>
      <c r="D17" s="40"/>
      <c r="E17" s="40"/>
      <c r="F17" s="40"/>
      <c r="G17" s="40"/>
      <c r="H17" s="40"/>
      <c r="I17" s="40"/>
      <c r="J17" s="41"/>
    </row>
    <row r="18" spans="1:11" ht="29.25" customHeight="1" x14ac:dyDescent="0.25">
      <c r="A18" s="4" t="s">
        <v>15</v>
      </c>
      <c r="B18" s="52" t="s">
        <v>57</v>
      </c>
      <c r="C18" s="52"/>
      <c r="D18" s="52"/>
      <c r="E18" s="52"/>
      <c r="F18" s="52"/>
      <c r="G18" s="52"/>
      <c r="H18" s="52"/>
      <c r="I18" s="52"/>
      <c r="J18" s="53"/>
    </row>
    <row r="19" spans="1:11" ht="81.75" customHeight="1" x14ac:dyDescent="0.25">
      <c r="A19" s="9" t="s">
        <v>16</v>
      </c>
      <c r="B19" s="52" t="s">
        <v>58</v>
      </c>
      <c r="C19" s="52"/>
      <c r="D19" s="52"/>
      <c r="E19" s="52"/>
      <c r="F19" s="52"/>
      <c r="G19" s="52"/>
      <c r="H19" s="52"/>
      <c r="I19" s="52"/>
      <c r="J19" s="53"/>
    </row>
    <row r="20" spans="1:11" ht="27.75" customHeight="1" x14ac:dyDescent="0.25">
      <c r="A20" s="9" t="s">
        <v>17</v>
      </c>
      <c r="B20" s="52" t="s">
        <v>59</v>
      </c>
      <c r="C20" s="52"/>
      <c r="D20" s="52"/>
      <c r="E20" s="52"/>
      <c r="F20" s="52"/>
      <c r="G20" s="52"/>
      <c r="H20" s="52"/>
      <c r="I20" s="52"/>
      <c r="J20" s="53"/>
    </row>
    <row r="21" spans="1:11" ht="37.5" customHeight="1" x14ac:dyDescent="0.25">
      <c r="A21" s="9" t="s">
        <v>38</v>
      </c>
      <c r="B21" s="52" t="s">
        <v>65</v>
      </c>
      <c r="C21" s="52"/>
      <c r="D21" s="52"/>
      <c r="E21" s="52"/>
      <c r="F21" s="52"/>
      <c r="G21" s="52"/>
      <c r="H21" s="52"/>
      <c r="I21" s="52"/>
      <c r="J21" s="53"/>
      <c r="K21" s="1"/>
    </row>
    <row r="22" spans="1:11" ht="15.75" x14ac:dyDescent="0.25">
      <c r="A22" s="39" t="s">
        <v>18</v>
      </c>
      <c r="B22" s="40"/>
      <c r="C22" s="40"/>
      <c r="D22" s="40"/>
      <c r="E22" s="40"/>
      <c r="F22" s="40"/>
      <c r="G22" s="40"/>
      <c r="H22" s="40"/>
      <c r="I22" s="40"/>
      <c r="J22" s="41"/>
    </row>
    <row r="23" spans="1:11" ht="15.75" x14ac:dyDescent="0.25">
      <c r="A23" s="54" t="s">
        <v>19</v>
      </c>
      <c r="B23" s="55"/>
      <c r="C23" s="55"/>
      <c r="D23" s="55"/>
      <c r="E23" s="55"/>
      <c r="F23" s="55"/>
      <c r="G23" s="55"/>
      <c r="H23" s="55"/>
      <c r="I23" s="55"/>
      <c r="J23" s="56"/>
      <c r="K23" s="1"/>
    </row>
    <row r="24" spans="1:11" ht="15" customHeight="1" x14ac:dyDescent="0.25">
      <c r="A24" s="67" t="s">
        <v>20</v>
      </c>
      <c r="B24" s="68"/>
      <c r="C24" s="69" t="s">
        <v>21</v>
      </c>
      <c r="D24" s="71"/>
      <c r="E24" s="71"/>
      <c r="F24" s="71" t="s">
        <v>22</v>
      </c>
      <c r="G24" s="71"/>
      <c r="H24" s="68"/>
      <c r="I24" s="69" t="s">
        <v>23</v>
      </c>
      <c r="J24" s="70"/>
    </row>
    <row r="25" spans="1:11" x14ac:dyDescent="0.25">
      <c r="A25" s="57">
        <v>69500000</v>
      </c>
      <c r="B25" s="58"/>
      <c r="C25" s="64">
        <v>90725372.569999993</v>
      </c>
      <c r="D25" s="65"/>
      <c r="E25" s="66"/>
      <c r="F25" s="64">
        <v>71437844.890000001</v>
      </c>
      <c r="G25" s="65"/>
      <c r="H25" s="66"/>
      <c r="I25" s="59">
        <f>+F25/C25</f>
        <v>0.78740756710457682</v>
      </c>
      <c r="J25" s="60"/>
    </row>
    <row r="26" spans="1:11" ht="15.75" x14ac:dyDescent="0.25">
      <c r="A26" s="54" t="s">
        <v>24</v>
      </c>
      <c r="B26" s="55"/>
      <c r="C26" s="55"/>
      <c r="D26" s="55"/>
      <c r="E26" s="55"/>
      <c r="F26" s="55"/>
      <c r="G26" s="55"/>
      <c r="H26" s="55"/>
      <c r="I26" s="55"/>
      <c r="J26" s="56"/>
      <c r="K26" s="1"/>
    </row>
    <row r="27" spans="1:11" x14ac:dyDescent="0.25">
      <c r="A27" s="5"/>
      <c r="B27"/>
      <c r="C27" s="61" t="s">
        <v>50</v>
      </c>
      <c r="D27" s="62"/>
      <c r="E27" s="61" t="s">
        <v>48</v>
      </c>
      <c r="F27" s="62"/>
      <c r="G27" s="61" t="s">
        <v>49</v>
      </c>
      <c r="H27" s="61"/>
      <c r="I27" s="61" t="s">
        <v>25</v>
      </c>
      <c r="J27" s="63"/>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51" customHeight="1" x14ac:dyDescent="0.25">
      <c r="A29" s="13" t="s">
        <v>62</v>
      </c>
      <c r="B29" s="14" t="s">
        <v>63</v>
      </c>
      <c r="C29" s="15">
        <v>7</v>
      </c>
      <c r="D29" s="16">
        <v>28538881.010000002</v>
      </c>
      <c r="E29" s="16">
        <v>2</v>
      </c>
      <c r="F29" s="16">
        <v>11347572.83</v>
      </c>
      <c r="G29" s="17">
        <v>2</v>
      </c>
      <c r="H29" s="16">
        <v>9401940.2799999993</v>
      </c>
      <c r="I29" s="18">
        <f t="shared" ref="I29:I30" si="0">IF(H29&gt;0,H29/F29,0)</f>
        <v>0.82854196407039049</v>
      </c>
      <c r="J29" s="19">
        <f t="shared" ref="J29:J30" si="1">IF(G29&gt;0,G29/E29,0)</f>
        <v>1</v>
      </c>
    </row>
    <row r="30" spans="1:11" x14ac:dyDescent="0.25">
      <c r="A30" s="20"/>
      <c r="B30" s="21"/>
      <c r="C30" s="22"/>
      <c r="D30" s="23"/>
      <c r="E30" s="23"/>
      <c r="F30" s="23"/>
      <c r="G30" s="24"/>
      <c r="H30" s="23"/>
      <c r="I30" s="18">
        <f t="shared" si="0"/>
        <v>0</v>
      </c>
      <c r="J30" s="19">
        <f t="shared" si="1"/>
        <v>0</v>
      </c>
    </row>
    <row r="31" spans="1:11" ht="15.75" x14ac:dyDescent="0.25">
      <c r="A31" s="39" t="s">
        <v>28</v>
      </c>
      <c r="B31" s="40"/>
      <c r="C31" s="40"/>
      <c r="D31" s="40"/>
      <c r="E31" s="40"/>
      <c r="F31" s="40"/>
      <c r="G31" s="40"/>
      <c r="H31" s="40"/>
      <c r="I31" s="40"/>
      <c r="J31" s="41"/>
    </row>
    <row r="32" spans="1:11" ht="15.75" x14ac:dyDescent="0.25">
      <c r="A32" s="54" t="s">
        <v>29</v>
      </c>
      <c r="B32" s="55"/>
      <c r="C32" s="55"/>
      <c r="D32" s="55"/>
      <c r="E32" s="55"/>
      <c r="F32" s="55"/>
      <c r="G32" s="55"/>
      <c r="H32" s="55"/>
      <c r="I32" s="55"/>
      <c r="J32" s="56"/>
      <c r="K32" s="1"/>
    </row>
    <row r="33" spans="1:11" x14ac:dyDescent="0.25">
      <c r="A33" s="25" t="s">
        <v>30</v>
      </c>
      <c r="B33" s="52" t="s">
        <v>60</v>
      </c>
      <c r="C33" s="52"/>
      <c r="D33" s="52"/>
      <c r="E33" s="52"/>
      <c r="F33" s="52"/>
      <c r="G33" s="52"/>
      <c r="H33" s="52"/>
      <c r="I33" s="52"/>
      <c r="J33" s="53"/>
    </row>
    <row r="34" spans="1:11" ht="51.75" customHeight="1" x14ac:dyDescent="0.25">
      <c r="A34" s="25" t="s">
        <v>31</v>
      </c>
      <c r="B34" s="52" t="s">
        <v>61</v>
      </c>
      <c r="C34" s="52"/>
      <c r="D34" s="52"/>
      <c r="E34" s="52"/>
      <c r="F34" s="52"/>
      <c r="G34" s="52"/>
      <c r="H34" s="52"/>
      <c r="I34" s="52"/>
      <c r="J34" s="53"/>
    </row>
    <row r="35" spans="1:11" ht="66.75" customHeight="1" x14ac:dyDescent="0.25">
      <c r="A35" s="25" t="s">
        <v>32</v>
      </c>
      <c r="B35" s="52" t="s">
        <v>72</v>
      </c>
      <c r="C35" s="52"/>
      <c r="D35" s="52"/>
      <c r="E35" s="52"/>
      <c r="F35" s="52"/>
      <c r="G35" s="52"/>
      <c r="H35" s="52"/>
      <c r="I35" s="52"/>
      <c r="J35" s="53"/>
    </row>
    <row r="36" spans="1:11" ht="63.75" customHeight="1" x14ac:dyDescent="0.25">
      <c r="A36" s="25" t="s">
        <v>33</v>
      </c>
      <c r="B36" s="52" t="s">
        <v>71</v>
      </c>
      <c r="C36" s="52"/>
      <c r="D36" s="52"/>
      <c r="E36" s="52"/>
      <c r="F36" s="52"/>
      <c r="G36" s="52"/>
      <c r="H36" s="52"/>
      <c r="I36" s="52"/>
      <c r="J36" s="53"/>
    </row>
    <row r="37" spans="1:11" ht="15.75" x14ac:dyDescent="0.25">
      <c r="A37" s="39" t="s">
        <v>34</v>
      </c>
      <c r="B37" s="40"/>
      <c r="C37" s="40"/>
      <c r="D37" s="40"/>
      <c r="E37" s="40"/>
      <c r="F37" s="40"/>
      <c r="G37" s="40"/>
      <c r="H37" s="40"/>
      <c r="I37" s="40"/>
      <c r="J37" s="41"/>
    </row>
    <row r="38" spans="1:11" ht="15.75" x14ac:dyDescent="0.25">
      <c r="A38" s="42" t="s">
        <v>35</v>
      </c>
      <c r="B38" s="43"/>
      <c r="C38" s="43"/>
      <c r="D38" s="43"/>
      <c r="E38" s="43"/>
      <c r="F38" s="43"/>
      <c r="G38" s="43"/>
      <c r="H38" s="43"/>
      <c r="I38" s="43"/>
      <c r="J38" s="44"/>
      <c r="K38" s="1"/>
    </row>
    <row r="39" spans="1:11" ht="27.75" customHeight="1" x14ac:dyDescent="0.25">
      <c r="A39" s="45" t="s">
        <v>73</v>
      </c>
      <c r="B39" s="46"/>
      <c r="C39" s="46"/>
      <c r="D39" s="46"/>
      <c r="E39" s="46"/>
      <c r="F39" s="46"/>
      <c r="G39" s="46"/>
      <c r="H39" s="46"/>
      <c r="I39" s="46"/>
      <c r="J39" s="47"/>
    </row>
    <row r="40" spans="1:11" ht="30.75" customHeight="1" x14ac:dyDescent="0.25">
      <c r="A40" s="48" t="s">
        <v>41</v>
      </c>
      <c r="B40" s="48"/>
      <c r="C40" s="48"/>
      <c r="D40" s="48"/>
      <c r="E40" s="48"/>
      <c r="F40" s="48"/>
      <c r="G40" s="48"/>
      <c r="H40" s="48"/>
      <c r="I40" s="48"/>
      <c r="J40" s="48"/>
    </row>
    <row r="41" spans="1:11" ht="30.75" customHeight="1" x14ac:dyDescent="0.25">
      <c r="A41" s="33"/>
      <c r="B41" s="33"/>
      <c r="C41" s="33"/>
      <c r="D41" s="33"/>
      <c r="E41" s="33"/>
      <c r="F41" s="33"/>
      <c r="G41" s="33"/>
      <c r="H41" s="33"/>
      <c r="I41" s="33"/>
      <c r="J41" s="33"/>
    </row>
    <row r="42" spans="1:11" ht="17.25" customHeight="1" x14ac:dyDescent="0.25">
      <c r="A42" s="33"/>
      <c r="B42" s="33"/>
      <c r="C42" s="33"/>
      <c r="D42" s="33"/>
      <c r="E42" s="33"/>
      <c r="F42" s="33"/>
      <c r="G42" s="33"/>
      <c r="H42" s="33"/>
      <c r="I42" s="33"/>
      <c r="J42" s="33"/>
    </row>
    <row r="43" spans="1:11" ht="15.75" thickBot="1" x14ac:dyDescent="0.3">
      <c r="A43" s="34" t="s">
        <v>66</v>
      </c>
      <c r="B43" s="35">
        <v>69500000</v>
      </c>
      <c r="C43" s="35"/>
      <c r="E43" s="36"/>
      <c r="F43" s="36"/>
      <c r="G43" s="36"/>
    </row>
    <row r="44" spans="1:11" x14ac:dyDescent="0.25">
      <c r="A44" s="34" t="s">
        <v>67</v>
      </c>
      <c r="B44" s="35">
        <v>90725372.569999993</v>
      </c>
      <c r="C44" s="35"/>
      <c r="E44" s="37" t="s">
        <v>68</v>
      </c>
      <c r="F44" s="37"/>
      <c r="G44" s="37"/>
    </row>
    <row r="45" spans="1:11" x14ac:dyDescent="0.25">
      <c r="A45" s="34" t="s">
        <v>69</v>
      </c>
      <c r="B45" s="35">
        <v>71437844.890000001</v>
      </c>
      <c r="C45" s="35"/>
      <c r="E45" s="38" t="s">
        <v>70</v>
      </c>
      <c r="F45" s="38"/>
      <c r="G45" s="38"/>
    </row>
  </sheetData>
  <mergeCells count="54">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C25:E25"/>
    <mergeCell ref="F25:H25"/>
    <mergeCell ref="E27:F27"/>
    <mergeCell ref="A37:J37"/>
    <mergeCell ref="A38:J38"/>
    <mergeCell ref="A39:J39"/>
    <mergeCell ref="A40:J40"/>
    <mergeCell ref="B9:J9"/>
    <mergeCell ref="B10:J10"/>
    <mergeCell ref="B21:J21"/>
    <mergeCell ref="A31:J31"/>
    <mergeCell ref="A32:J32"/>
    <mergeCell ref="B33:J33"/>
    <mergeCell ref="B34:J34"/>
    <mergeCell ref="B35:J35"/>
    <mergeCell ref="B36:J36"/>
    <mergeCell ref="A25:B25"/>
    <mergeCell ref="I25:J25"/>
    <mergeCell ref="A26:J26"/>
    <mergeCell ref="B43:C43"/>
    <mergeCell ref="E43:G43"/>
    <mergeCell ref="B44:C44"/>
    <mergeCell ref="E44:G44"/>
    <mergeCell ref="B45:C45"/>
    <mergeCell ref="E45:G45"/>
  </mergeCells>
  <phoneticPr fontId="23" type="noConversion"/>
  <dataValidations count="16">
    <dataValidation allowBlank="1" showInputMessage="1" showErrorMessage="1" prompt="Monto ejecutado en el trimestre" sqref="H28 H30"/>
    <dataValidation allowBlank="1" showInputMessage="1" showErrorMessage="1" prompt="Meta alcanzada en el trimestre" sqref="G28:G30"/>
    <dataValidation allowBlank="1" showInputMessage="1" showErrorMessage="1" prompt="Monto presupuestado para el producto" sqref="D28:D30 E29:F30 F28 H29"/>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9:J39"/>
    <dataValidation allowBlank="1" showInputMessage="1" showErrorMessage="1" prompt="De existir desvío, explicar razones." sqref="B36:J36"/>
    <dataValidation allowBlank="1" showInputMessage="1" showErrorMessage="1" prompt="1. Describir lo plasmado en el presupuesto_x000a_2. Describir lo alcanzado en términos financieros y de producción " sqref="B35:J35"/>
    <dataValidation allowBlank="1" showInputMessage="1" showErrorMessage="1" prompt="¿En qué consiste el producto? su objetivo" sqref="B34:J34"/>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0866141732283472" right="0.70866141732283472" top="0.74803149606299213" bottom="0.74803149606299213" header="0.31496062992125984" footer="0.31496062992125984"/>
  <pageSetup scale="60" fitToWidth="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SGN-JOSE</cp:lastModifiedBy>
  <cp:lastPrinted>2024-01-26T19:06:25Z</cp:lastPrinted>
  <dcterms:created xsi:type="dcterms:W3CDTF">2021-03-22T15:50:10Z</dcterms:created>
  <dcterms:modified xsi:type="dcterms:W3CDTF">2024-01-26T19:08:56Z</dcterms:modified>
</cp:coreProperties>
</file>