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GN-JOSE\Desktop\2023\"/>
    </mc:Choice>
  </mc:AlternateContent>
  <bookViews>
    <workbookView xWindow="0" yWindow="0" windowWidth="20490" windowHeight="705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0" i="1"/>
  <c r="I29" i="1"/>
  <c r="I30" i="1"/>
  <c r="I25" i="1"/>
  <c r="C16" i="1" l="1"/>
  <c r="B15" i="1"/>
  <c r="C15" i="1" s="1"/>
  <c r="B14" i="1"/>
  <c r="C14" i="1" s="1"/>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<sst xmlns="http://schemas.openxmlformats.org/spreadsheetml/2006/main" count="74" uniqueCount="74">
  <si>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</si>
  <si>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</si>
  <si>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</si>
  <si>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</si>
  <si>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</si>
  <si>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</si>
  <si>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</si>
  <si>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</si>
  <si>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</si>
  <si>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</si>
  <si>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</si>
  <si>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</si>
  <si>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</si>
  <si>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</si>
  <si>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</si>
  <si>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</si>
  <si>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</si>
  <si>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</si>
  <si>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</si>
  <si>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</si>
  <si>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</si>
  <si>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</si>
  <si>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</si>
  <si>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</si>
  <si>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</si>
  <si>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</si>
  <si>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</si>
  <si>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</si>
  <si>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</si>
  <si>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</si>
  <si>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</si>
  <si>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</si>
  <si>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</si>
  <si>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</si>
  <si>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</si>
  <si>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</si>
  <si>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</si>
  <si>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</si>
  <si>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</si>
  <si>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</si>
  <si>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</si>
  <si>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</si>
  <si>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</si>
  <si>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</si>
  <si>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</si>
  <si>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</si>
  <si>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</si>
  <si>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</si>
  <si>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</si>
  <si>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</si>
  <si>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</si>
  <si>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</si>
  <si>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</si>
  <si>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</si>
  <si>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</si>
  <si>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</si>
  <si>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</si>
  <si>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</si>
  <si>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</si>
  <si>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</si>
  <si>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</si>
  <si>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</si>
  <si>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</si>
  <si>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</si>
  <si>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</si>
  <si>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 xml:space="preserve">
1. Las metas plasmadas, para el trimestre evaluado, fueron cumplidas al 100%.                  
2. Las metas financieras fueron ejecutadas en un 117%.</t>
  </si>
  <si>
    <t>Se cumplió con las metas fisicas plasmadas para este trimestre. Sin embargo, sobre la ejecución financiera,se contempla un desvio de un 17% por ensima de lo contemplado debido a que entro un nuevo personal en marzo el cual afecta el producto.</t>
  </si>
  <si>
    <t xml:space="preserve">Adquirir herramientas que esten a la vanguardia para la realizacion de estudios geocientifico 30/06/2023, capacitar al personal de investigacion 20/05/2023          
</t>
  </si>
  <si>
    <t>Lograr la realizacion de 7 estudios geocientíficos en el 2023, que permitan la reducción de los riesgos geológicos, hidrogeológicos y sísmicos de la República Dominicana.</t>
  </si>
  <si>
    <t xml:space="preserve">Presupuesto aprobado:  </t>
  </si>
  <si>
    <t xml:space="preserve">Presupuesto modificado: </t>
  </si>
  <si>
    <t xml:space="preserve">               LIC. JOSE AGUSTIN CRUZ                                                                                                                                         </t>
  </si>
  <si>
    <t>Total devengado:</t>
  </si>
  <si>
    <t xml:space="preserve">                      Analista financiero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</si>
</sst>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9" fillId="0" borderId="0" xfId="0" applyFont="1" applyAlignment="1">
      <alignment horizontal="left" vertical="center" wrapText="1"/>
    </xf>
    <xf numFmtId="0" fontId="11" fillId="0" borderId="22" xfId="0" applyFont="1" applyBorder="1" applyProtection="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4" fontId="11" fillId="0" borderId="22" xfId="0" applyNumberFormat="1"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4" fillId="0" borderId="15" xfId="0" applyFont="1" applyBorder="1" applyAlignment="1" applyProtection="1">
      <alignment horizontal="left"/>
      <protection locked="0"/>
    </xf>
    <xf numFmtId="0" fontId="14" fillId="0" borderId="0" xfId="0" applyFont="1" applyAlignment="1" applyProtection="1">
      <alignment horizontal="left"/>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IF(H29&gt;0,H29/F29,0)</calculatedColumnFormula>
    </tableColumn>
    <tableColumn id="8" name="Financiero _x000a_(%) _x000a_H=F/D" dataDxfId="0">
      <calculatedColumnFormula>IF(G29&gt;0,G29/E29,0)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topLeftCell="A35" zoomScaleNormal="100" workbookViewId="0">
      <selection activeCell="F42" sqref="F42"/>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45" t="s">
        <v>51</v>
      </c>
      <c r="C1" s="46"/>
      <c r="D1" s="46"/>
      <c r="E1" s="46"/>
      <c r="F1" s="46"/>
      <c r="G1" s="46"/>
      <c r="H1" s="46"/>
      <c r="I1" s="46"/>
      <c r="J1" s="47"/>
      <c r="K1" s="1"/>
    </row>
    <row r="2" spans="1:11" ht="21.75" thickBot="1" x14ac:dyDescent="0.3">
      <c r="A2" s="27"/>
      <c r="B2" s="48" t="s">
        <v>0</v>
      </c>
      <c r="C2" s="49"/>
      <c r="D2" s="48" t="s">
        <v>1</v>
      </c>
      <c r="E2" s="49"/>
      <c r="F2" s="49"/>
      <c r="G2" s="49"/>
      <c r="H2" s="50"/>
      <c r="I2" s="2" t="s">
        <v>2</v>
      </c>
      <c r="J2" s="3" t="s">
        <v>3</v>
      </c>
      <c r="K2" s="1"/>
    </row>
    <row r="3" spans="1:11" ht="21.75" thickBot="1" x14ac:dyDescent="0.3">
      <c r="A3" s="28"/>
      <c r="B3" s="51" t="s">
        <v>4</v>
      </c>
      <c r="C3" s="52"/>
      <c r="D3" s="51"/>
      <c r="E3" s="52"/>
      <c r="F3" s="52"/>
      <c r="G3" s="52"/>
      <c r="H3" s="53"/>
      <c r="I3" s="31">
        <v>45036</v>
      </c>
      <c r="J3" s="32">
        <v>1</v>
      </c>
      <c r="K3" s="1"/>
    </row>
    <row r="4" spans="1:11" ht="6.75" customHeight="1" x14ac:dyDescent="0.25">
      <c r="A4" s="54"/>
      <c r="B4" s="55"/>
      <c r="C4" s="55"/>
      <c r="D4" s="56"/>
      <c r="E4" s="56"/>
      <c r="F4" s="56"/>
      <c r="G4" s="56"/>
      <c r="H4" s="56"/>
      <c r="I4" s="55"/>
      <c r="J4" s="57"/>
      <c r="K4" s="1"/>
    </row>
    <row r="5" spans="1:11" ht="3" customHeight="1" x14ac:dyDescent="0.25">
      <c r="A5" s="36"/>
      <c r="B5" s="37"/>
      <c r="C5" s="37"/>
      <c r="D5" s="37"/>
      <c r="E5" s="37"/>
      <c r="F5" s="37"/>
      <c r="G5" s="37"/>
      <c r="H5" s="37"/>
      <c r="I5" s="37"/>
      <c r="J5" s="38"/>
      <c r="K5" s="1"/>
    </row>
    <row r="6" spans="1:11" ht="15.75" x14ac:dyDescent="0.25">
      <c r="A6" s="39" t="s">
        <v>5</v>
      </c>
      <c r="B6" s="40"/>
      <c r="C6" s="40"/>
      <c r="D6" s="40"/>
      <c r="E6" s="40"/>
      <c r="F6" s="40"/>
      <c r="G6" s="40"/>
      <c r="H6" s="40"/>
      <c r="I6" s="40"/>
      <c r="J6" s="41"/>
      <c r="K6" s="1"/>
    </row>
    <row r="7" spans="1:11" ht="15.75" x14ac:dyDescent="0.25">
      <c r="A7" s="42" t="s">
        <v>6</v>
      </c>
      <c r="B7" s="43"/>
      <c r="C7" s="43"/>
      <c r="D7" s="43"/>
      <c r="E7" s="43"/>
      <c r="F7" s="43"/>
      <c r="G7" s="43"/>
      <c r="H7" s="43"/>
      <c r="I7" s="43"/>
      <c r="J7" s="44"/>
      <c r="K7" s="1"/>
    </row>
    <row r="8" spans="1:11" x14ac:dyDescent="0.25">
      <c r="A8" s="4" t="s">
        <v>7</v>
      </c>
      <c r="B8" s="58" t="s">
        <v>52</v>
      </c>
      <c r="C8" s="59"/>
      <c r="D8" s="59"/>
      <c r="E8" s="59"/>
      <c r="F8" s="59"/>
      <c r="G8" s="59"/>
      <c r="H8" s="59"/>
      <c r="I8" s="59"/>
      <c r="J8" s="60"/>
      <c r="K8" s="1"/>
    </row>
    <row r="9" spans="1:11" ht="15" customHeight="1" x14ac:dyDescent="0.25">
      <c r="A9" s="29" t="s">
        <v>36</v>
      </c>
      <c r="B9" s="58" t="s">
        <v>53</v>
      </c>
      <c r="C9" s="59"/>
      <c r="D9" s="59"/>
      <c r="E9" s="59"/>
      <c r="F9" s="59"/>
      <c r="G9" s="59"/>
      <c r="H9" s="59"/>
      <c r="I9" s="59"/>
      <c r="J9" s="60"/>
      <c r="K9" s="1"/>
    </row>
    <row r="10" spans="1:11" x14ac:dyDescent="0.25">
      <c r="A10" s="29" t="s">
        <v>37</v>
      </c>
      <c r="B10" s="58" t="s">
        <v>54</v>
      </c>
      <c r="C10" s="59"/>
      <c r="D10" s="59"/>
      <c r="E10" s="59"/>
      <c r="F10" s="59"/>
      <c r="G10" s="59"/>
      <c r="H10" s="59"/>
      <c r="I10" s="59"/>
      <c r="J10" s="60"/>
      <c r="K10" s="1"/>
    </row>
    <row r="11" spans="1:11" ht="52.5" customHeight="1" x14ac:dyDescent="0.25">
      <c r="A11" s="4" t="s">
        <v>8</v>
      </c>
      <c r="B11" s="61" t="s">
        <v>56</v>
      </c>
      <c r="C11" s="61"/>
      <c r="D11" s="61"/>
      <c r="E11" s="61"/>
      <c r="F11" s="61"/>
      <c r="G11" s="61"/>
      <c r="H11" s="61"/>
      <c r="I11" s="61"/>
      <c r="J11" s="62"/>
    </row>
    <row r="12" spans="1:11" ht="51" customHeight="1" x14ac:dyDescent="0.25">
      <c r="A12" s="4" t="s">
        <v>9</v>
      </c>
      <c r="B12" s="61" t="s">
        <v>55</v>
      </c>
      <c r="C12" s="61"/>
      <c r="D12" s="61"/>
      <c r="E12" s="61"/>
      <c r="F12" s="61"/>
      <c r="G12" s="61"/>
      <c r="H12" s="61"/>
      <c r="I12" s="61"/>
      <c r="J12" s="62"/>
    </row>
    <row r="13" spans="1:11" ht="15.75" x14ac:dyDescent="0.25">
      <c r="A13" s="39" t="s">
        <v>10</v>
      </c>
      <c r="B13" s="40"/>
      <c r="C13" s="40"/>
      <c r="D13" s="40"/>
      <c r="E13" s="40"/>
      <c r="F13" s="40"/>
      <c r="G13" s="40"/>
      <c r="H13" s="40"/>
      <c r="I13" s="40"/>
      <c r="J13" s="41"/>
    </row>
    <row r="14" spans="1:11" ht="27.75" customHeight="1" x14ac:dyDescent="0.25">
      <c r="A14" s="4" t="s">
        <v>11</v>
      </c>
      <c r="B14" s="30">
        <f>_xlfn.NUMBERVALUE(LEFT($B$16,1))</f>
        <v>4</v>
      </c>
      <c r="C14" s="35" t="str">
        <f>IFERROR(VLOOKUP(B14,'[1]Validacion datos'!A2:B5,2,FALSE),"")</f>
        <v>DESARROLLO SOSTENIBLE</v>
      </c>
      <c r="D14" s="35"/>
      <c r="E14" s="35"/>
      <c r="F14" s="35"/>
      <c r="G14" s="35"/>
      <c r="H14" s="35"/>
      <c r="I14" s="35"/>
      <c r="J14" s="35"/>
    </row>
    <row r="15" spans="1:11" ht="26.25" customHeight="1" x14ac:dyDescent="0.25">
      <c r="A15" s="4" t="s">
        <v>12</v>
      </c>
      <c r="B15" s="7">
        <f>_xlfn.NUMBERVALUE(LEFT(B16,3))</f>
        <v>4.2</v>
      </c>
      <c r="C15" s="35" t="str">
        <f>IFERROR(VLOOKUP(B15,'[1]Validacion datos'!A8:B26,2,FALSE),"")</f>
        <v>Eficaz gestión de riesgos para minimizar pérdidas humanas, económicas y ambientales.</v>
      </c>
      <c r="D15" s="35"/>
      <c r="E15" s="35"/>
      <c r="F15" s="35"/>
      <c r="G15" s="35"/>
      <c r="H15" s="35"/>
      <c r="I15" s="35"/>
      <c r="J15" s="35"/>
    </row>
    <row r="16" spans="1:11" ht="31.5" customHeight="1" x14ac:dyDescent="0.25">
      <c r="A16" s="4" t="s">
        <v>13</v>
      </c>
      <c r="B16" s="8" t="s">
        <v>64</v>
      </c>
      <c r="C16" s="63"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3"/>
      <c r="E16" s="63"/>
      <c r="F16" s="63"/>
      <c r="G16" s="63"/>
      <c r="H16" s="63"/>
      <c r="I16" s="63"/>
      <c r="J16" s="63"/>
    </row>
    <row r="17" spans="1:11" ht="15.75" x14ac:dyDescent="0.25">
      <c r="A17" s="39" t="s">
        <v>14</v>
      </c>
      <c r="B17" s="40"/>
      <c r="C17" s="40"/>
      <c r="D17" s="40"/>
      <c r="E17" s="40"/>
      <c r="F17" s="40"/>
      <c r="G17" s="40"/>
      <c r="H17" s="40"/>
      <c r="I17" s="40"/>
      <c r="J17" s="41"/>
    </row>
    <row r="18" spans="1:11" ht="29.25" customHeight="1" x14ac:dyDescent="0.25">
      <c r="A18" s="4" t="s">
        <v>15</v>
      </c>
      <c r="B18" s="61" t="s">
        <v>57</v>
      </c>
      <c r="C18" s="61"/>
      <c r="D18" s="61"/>
      <c r="E18" s="61"/>
      <c r="F18" s="61"/>
      <c r="G18" s="61"/>
      <c r="H18" s="61"/>
      <c r="I18" s="61"/>
      <c r="J18" s="62"/>
    </row>
    <row r="19" spans="1:11" ht="81.75" customHeight="1" x14ac:dyDescent="0.25">
      <c r="A19" s="9" t="s">
        <v>16</v>
      </c>
      <c r="B19" s="61" t="s">
        <v>58</v>
      </c>
      <c r="C19" s="61"/>
      <c r="D19" s="61"/>
      <c r="E19" s="61"/>
      <c r="F19" s="61"/>
      <c r="G19" s="61"/>
      <c r="H19" s="61"/>
      <c r="I19" s="61"/>
      <c r="J19" s="62"/>
    </row>
    <row r="20" spans="1:11" ht="27.75" customHeight="1" x14ac:dyDescent="0.25">
      <c r="A20" s="9" t="s">
        <v>17</v>
      </c>
      <c r="B20" s="61" t="s">
        <v>59</v>
      </c>
      <c r="C20" s="61"/>
      <c r="D20" s="61"/>
      <c r="E20" s="61"/>
      <c r="F20" s="61"/>
      <c r="G20" s="61"/>
      <c r="H20" s="61"/>
      <c r="I20" s="61"/>
      <c r="J20" s="62"/>
    </row>
    <row r="21" spans="1:11" ht="37.5" customHeight="1" x14ac:dyDescent="0.25">
      <c r="A21" s="9" t="s">
        <v>38</v>
      </c>
      <c r="B21" s="61" t="s">
        <v>68</v>
      </c>
      <c r="C21" s="61"/>
      <c r="D21" s="61"/>
      <c r="E21" s="61"/>
      <c r="F21" s="61"/>
      <c r="G21" s="61"/>
      <c r="H21" s="61"/>
      <c r="I21" s="61"/>
      <c r="J21" s="62"/>
      <c r="K21" s="1"/>
    </row>
    <row r="22" spans="1:11" ht="15.75" x14ac:dyDescent="0.25">
      <c r="A22" s="39" t="s">
        <v>18</v>
      </c>
      <c r="B22" s="40"/>
      <c r="C22" s="40"/>
      <c r="D22" s="40"/>
      <c r="E22" s="40"/>
      <c r="F22" s="40"/>
      <c r="G22" s="40"/>
      <c r="H22" s="40"/>
      <c r="I22" s="40"/>
      <c r="J22" s="41"/>
    </row>
    <row r="23" spans="1:11" ht="15.75" x14ac:dyDescent="0.25">
      <c r="A23" s="42" t="s">
        <v>19</v>
      </c>
      <c r="B23" s="43"/>
      <c r="C23" s="43"/>
      <c r="D23" s="43"/>
      <c r="E23" s="43"/>
      <c r="F23" s="43"/>
      <c r="G23" s="43"/>
      <c r="H23" s="43"/>
      <c r="I23" s="43"/>
      <c r="J23" s="44"/>
      <c r="K23" s="1"/>
    </row>
    <row r="24" spans="1:11" ht="15" customHeight="1" x14ac:dyDescent="0.25">
      <c r="A24" s="64" t="s">
        <v>20</v>
      </c>
      <c r="B24" s="65"/>
      <c r="C24" s="66" t="s">
        <v>21</v>
      </c>
      <c r="D24" s="68"/>
      <c r="E24" s="68"/>
      <c r="F24" s="68" t="s">
        <v>22</v>
      </c>
      <c r="G24" s="68"/>
      <c r="H24" s="65"/>
      <c r="I24" s="66" t="s">
        <v>23</v>
      </c>
      <c r="J24" s="67"/>
    </row>
    <row r="25" spans="1:11" x14ac:dyDescent="0.25">
      <c r="A25" s="82">
        <v>69500000</v>
      </c>
      <c r="B25" s="83"/>
      <c r="C25" s="72">
        <v>86566621.560000002</v>
      </c>
      <c r="D25" s="73"/>
      <c r="E25" s="74"/>
      <c r="F25" s="72">
        <v>10226483.93</v>
      </c>
      <c r="G25" s="73"/>
      <c r="H25" s="74"/>
      <c r="I25" s="84">
        <f>+F25/C25</f>
        <v>0.11813426174789488</v>
      </c>
      <c r="J25" s="85"/>
    </row>
    <row r="26" spans="1:11" ht="15.75" x14ac:dyDescent="0.25">
      <c r="A26" s="42" t="s">
        <v>24</v>
      </c>
      <c r="B26" s="43"/>
      <c r="C26" s="43"/>
      <c r="D26" s="43"/>
      <c r="E26" s="43"/>
      <c r="F26" s="43"/>
      <c r="G26" s="43"/>
      <c r="H26" s="43"/>
      <c r="I26" s="43"/>
      <c r="J26" s="44"/>
      <c r="K26" s="1"/>
    </row>
    <row r="27" spans="1:11" x14ac:dyDescent="0.25">
      <c r="A27" s="5"/>
      <c r="B27"/>
      <c r="C27" s="69" t="s">
        <v>50</v>
      </c>
      <c r="D27" s="70"/>
      <c r="E27" s="69" t="s">
        <v>48</v>
      </c>
      <c r="F27" s="70"/>
      <c r="G27" s="69" t="s">
        <v>49</v>
      </c>
      <c r="H27" s="69"/>
      <c r="I27" s="69" t="s">
        <v>25</v>
      </c>
      <c r="J27" s="71"/>
    </row>
    <row r="28" spans="1:11" ht="38.25" x14ac:dyDescent="0.25">
      <c r="A28" s="10" t="s">
        <v>26</v>
      </c>
      <c r="B28" s="11" t="s">
        <v>27</v>
      </c>
      <c r="C28" s="11" t="s">
        <v>39</v>
      </c>
      <c r="D28" s="11" t="s">
        <v>40</v>
      </c>
      <c r="E28" s="11" t="s">
        <v>42</v>
      </c>
      <c r="F28" s="11" t="s">
        <v>43</v>
      </c>
      <c r="G28" s="11" t="s">
        <v>44</v>
      </c>
      <c r="H28" s="11" t="s">
        <v>45</v>
      </c>
      <c r="I28" s="11" t="s">
        <v>46</v>
      </c>
      <c r="J28" s="12" t="s">
        <v>47</v>
      </c>
    </row>
    <row r="29" spans="1:11" ht="51" customHeight="1" x14ac:dyDescent="0.25">
      <c r="A29" s="13" t="s">
        <v>62</v>
      </c>
      <c r="B29" s="14" t="s">
        <v>63</v>
      </c>
      <c r="C29" s="15">
        <v>7</v>
      </c>
      <c r="D29" s="16">
        <v>22830384</v>
      </c>
      <c r="E29" s="16">
        <v>1</v>
      </c>
      <c r="F29" s="16">
        <v>3261483.43</v>
      </c>
      <c r="G29" s="17">
        <v>1</v>
      </c>
      <c r="H29" s="16">
        <v>3836050.5</v>
      </c>
      <c r="I29" s="18">
        <f t="shared" ref="I29:I30" si="0">IF(H29&gt;0,H29/F29,0)</f>
        <v>1.1761674042906298</v>
      </c>
      <c r="J29" s="19">
        <f t="shared" ref="J29:J30" si="1">IF(G29&gt;0,G29/E29,0)</f>
        <v>1</v>
      </c>
    </row>
    <row r="30" spans="1:11" x14ac:dyDescent="0.25">
      <c r="A30" s="20"/>
      <c r="B30" s="21"/>
      <c r="C30" s="22"/>
      <c r="D30" s="23"/>
      <c r="E30" s="23"/>
      <c r="F30" s="23"/>
      <c r="G30" s="24"/>
      <c r="H30" s="23"/>
      <c r="I30" s="18">
        <f t="shared" si="0"/>
        <v>0</v>
      </c>
      <c r="J30" s="19">
        <f t="shared" si="1"/>
        <v>0</v>
      </c>
    </row>
    <row r="31" spans="1:11" ht="15.75" x14ac:dyDescent="0.25">
      <c r="A31" s="39" t="s">
        <v>28</v>
      </c>
      <c r="B31" s="40"/>
      <c r="C31" s="40"/>
      <c r="D31" s="40"/>
      <c r="E31" s="40"/>
      <c r="F31" s="40"/>
      <c r="G31" s="40"/>
      <c r="H31" s="40"/>
      <c r="I31" s="40"/>
      <c r="J31" s="41"/>
    </row>
    <row r="32" spans="1:11" ht="15.75" x14ac:dyDescent="0.25">
      <c r="A32" s="42" t="s">
        <v>29</v>
      </c>
      <c r="B32" s="43"/>
      <c r="C32" s="43"/>
      <c r="D32" s="43"/>
      <c r="E32" s="43"/>
      <c r="F32" s="43"/>
      <c r="G32" s="43"/>
      <c r="H32" s="43"/>
      <c r="I32" s="43"/>
      <c r="J32" s="44"/>
      <c r="K32" s="1"/>
    </row>
    <row r="33" spans="1:11" x14ac:dyDescent="0.25">
      <c r="A33" s="25" t="s">
        <v>30</v>
      </c>
      <c r="B33" s="61" t="s">
        <v>60</v>
      </c>
      <c r="C33" s="61"/>
      <c r="D33" s="61"/>
      <c r="E33" s="61"/>
      <c r="F33" s="61"/>
      <c r="G33" s="61"/>
      <c r="H33" s="61"/>
      <c r="I33" s="61"/>
      <c r="J33" s="62"/>
    </row>
    <row r="34" spans="1:11" ht="51.75" customHeight="1" x14ac:dyDescent="0.25">
      <c r="A34" s="25" t="s">
        <v>31</v>
      </c>
      <c r="B34" s="61" t="s">
        <v>61</v>
      </c>
      <c r="C34" s="61"/>
      <c r="D34" s="61"/>
      <c r="E34" s="61"/>
      <c r="F34" s="61"/>
      <c r="G34" s="61"/>
      <c r="H34" s="61"/>
      <c r="I34" s="61"/>
      <c r="J34" s="62"/>
    </row>
    <row r="35" spans="1:11" ht="66.75" customHeight="1" x14ac:dyDescent="0.25">
      <c r="A35" s="25" t="s">
        <v>32</v>
      </c>
      <c r="B35" s="61" t="s">
        <v>65</v>
      </c>
      <c r="C35" s="61"/>
      <c r="D35" s="61"/>
      <c r="E35" s="61"/>
      <c r="F35" s="61"/>
      <c r="G35" s="61"/>
      <c r="H35" s="61"/>
      <c r="I35" s="61"/>
      <c r="J35" s="62"/>
    </row>
    <row r="36" spans="1:11" ht="63.75" customHeight="1" x14ac:dyDescent="0.25">
      <c r="A36" s="25" t="s">
        <v>33</v>
      </c>
      <c r="B36" s="61" t="s">
        <v>66</v>
      </c>
      <c r="C36" s="61"/>
      <c r="D36" s="61"/>
      <c r="E36" s="61"/>
      <c r="F36" s="61"/>
      <c r="G36" s="61"/>
      <c r="H36" s="61"/>
      <c r="I36" s="61"/>
      <c r="J36" s="62"/>
    </row>
    <row r="37" spans="1:11" ht="15.75" x14ac:dyDescent="0.25">
      <c r="A37" s="39" t="s">
        <v>34</v>
      </c>
      <c r="B37" s="40"/>
      <c r="C37" s="40"/>
      <c r="D37" s="40"/>
      <c r="E37" s="40"/>
      <c r="F37" s="40"/>
      <c r="G37" s="40"/>
      <c r="H37" s="40"/>
      <c r="I37" s="40"/>
      <c r="J37" s="41"/>
    </row>
    <row r="38" spans="1:11" ht="15.75" x14ac:dyDescent="0.25">
      <c r="A38" s="75" t="s">
        <v>35</v>
      </c>
      <c r="B38" s="76"/>
      <c r="C38" s="76"/>
      <c r="D38" s="76"/>
      <c r="E38" s="76"/>
      <c r="F38" s="76"/>
      <c r="G38" s="76"/>
      <c r="H38" s="76"/>
      <c r="I38" s="76"/>
      <c r="J38" s="77"/>
      <c r="K38" s="1"/>
    </row>
    <row r="39" spans="1:11" ht="27.75" customHeight="1" x14ac:dyDescent="0.25">
      <c r="A39" s="78" t="s">
        <v>67</v>
      </c>
      <c r="B39" s="79"/>
      <c r="C39" s="79"/>
      <c r="D39" s="79"/>
      <c r="E39" s="79"/>
      <c r="F39" s="79"/>
      <c r="G39" s="79"/>
      <c r="H39" s="79"/>
      <c r="I39" s="79"/>
      <c r="J39" s="80"/>
    </row>
    <row r="40" spans="1:11" ht="30.75" customHeight="1" x14ac:dyDescent="0.25">
      <c r="A40" s="81" t="s">
        <v>41</v>
      </c>
      <c r="B40" s="81"/>
      <c r="C40" s="81"/>
      <c r="D40" s="81"/>
      <c r="E40" s="81"/>
      <c r="F40" s="81"/>
      <c r="G40" s="81"/>
      <c r="H40" s="81"/>
      <c r="I40" s="81"/>
      <c r="J40" s="81"/>
    </row>
    <row r="41" spans="1:11" ht="30.75" customHeight="1" x14ac:dyDescent="0.25">
      <c r="A41" s="33"/>
      <c r="B41" s="33"/>
      <c r="C41" s="33"/>
      <c r="D41" s="33"/>
      <c r="E41" s="33"/>
      <c r="F41" s="33"/>
      <c r="G41" s="33"/>
      <c r="H41" s="33"/>
      <c r="I41" s="33"/>
      <c r="J41" s="33"/>
    </row>
    <row r="42" spans="1:11" ht="17.25" customHeight="1" x14ac:dyDescent="0.25">
      <c r="A42" s="33"/>
      <c r="B42" s="33"/>
      <c r="C42" s="33"/>
      <c r="D42" s="33"/>
      <c r="E42" s="33"/>
      <c r="F42" s="33"/>
      <c r="G42" s="33"/>
      <c r="H42" s="33"/>
      <c r="I42" s="33"/>
      <c r="J42" s="33"/>
    </row>
    <row r="43" spans="1:11" ht="15.75" thickBot="1" x14ac:dyDescent="0.3">
      <c r="A43" s="34" t="s">
        <v>69</v>
      </c>
      <c r="B43" s="86">
        <v>69500000</v>
      </c>
      <c r="C43" s="86"/>
      <c r="E43" s="87"/>
      <c r="F43" s="87"/>
      <c r="G43" s="87"/>
    </row>
    <row r="44" spans="1:11" x14ac:dyDescent="0.25">
      <c r="A44" s="34" t="s">
        <v>70</v>
      </c>
      <c r="B44" s="86">
        <v>86566621.560000002</v>
      </c>
      <c r="C44" s="86"/>
      <c r="E44" s="88" t="s">
        <v>71</v>
      </c>
      <c r="F44" s="88"/>
      <c r="G44" s="88"/>
    </row>
    <row r="45" spans="1:11" x14ac:dyDescent="0.25">
      <c r="A45" s="34" t="s">
        <v>72</v>
      </c>
      <c r="B45" s="86">
        <v>10662483.93</v>
      </c>
      <c r="C45" s="86"/>
      <c r="E45" s="89" t="s">
        <v>73</v>
      </c>
      <c r="F45" s="89"/>
      <c r="G45" s="89"/>
    </row>
  </sheetData>
  <mergeCells count="54">
    <mergeCell ref="B43:C43"/>
    <mergeCell ref="E43:G43"/>
    <mergeCell ref="B44:C44"/>
    <mergeCell ref="E44:G44"/>
    <mergeCell ref="B45:C45"/>
    <mergeCell ref="E45:G45"/>
    <mergeCell ref="A37:J37"/>
    <mergeCell ref="A38:J38"/>
    <mergeCell ref="A39:J39"/>
    <mergeCell ref="A40:J40"/>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 H30"/>
    <dataValidation allowBlank="1" showInputMessage="1" showErrorMessage="1" prompt="Meta alcanzada en el trimestre" sqref="G28:G30"/>
    <dataValidation allowBlank="1" showInputMessage="1" showErrorMessage="1" prompt="Monto presupuestado para el producto" sqref="D28:D30 E29:F30 F28 H29"/>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9:J39"/>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1"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SGN-JOSE</cp:lastModifiedBy>
  <cp:lastPrinted>2023-04-20T14:49:46Z</cp:lastPrinted>
  <dcterms:created xsi:type="dcterms:W3CDTF">2021-03-22T15:50:10Z</dcterms:created>
  <dcterms:modified xsi:type="dcterms:W3CDTF">2023-04-20T15:19:47Z</dcterms:modified>
</cp:coreProperties>
</file>