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\Desktop\2021\EJECUCION CON LIBRAMIENTOS 2021\"/>
    </mc:Choice>
  </mc:AlternateContent>
  <xr:revisionPtr revIDLastSave="0" documentId="13_ncr:1_{5490FFFD-C63D-4E5C-ADD4-E2502783DC9B}" xr6:coauthVersionLast="47" xr6:coauthVersionMax="47" xr10:uidLastSave="{00000000-0000-0000-0000-000000000000}"/>
  <bookViews>
    <workbookView xWindow="-120" yWindow="-120" windowWidth="20730" windowHeight="11310" activeTab="1" xr2:uid="{784E5D24-0E0A-4A1C-AEDB-8C414D77F257}"/>
  </bookViews>
  <sheets>
    <sheet name="P1 Presupuesto Aprobado" sheetId="1" r:id="rId1"/>
    <sheet name="P2 Presupuesto Aprobado-Ejec 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2" l="1"/>
  <c r="E54" i="2"/>
  <c r="D54" i="2"/>
  <c r="E28" i="2"/>
  <c r="D28" i="2"/>
  <c r="E18" i="2"/>
  <c r="D18" i="2"/>
  <c r="E12" i="2"/>
  <c r="D12" i="2"/>
  <c r="E85" i="2" l="1"/>
  <c r="R13" i="2"/>
  <c r="R14" i="2"/>
  <c r="R15" i="2"/>
  <c r="R16" i="2"/>
  <c r="R1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G54" i="2"/>
  <c r="H54" i="2"/>
  <c r="I54" i="2"/>
  <c r="J54" i="2"/>
  <c r="K54" i="2"/>
  <c r="L54" i="2"/>
  <c r="M54" i="2"/>
  <c r="N54" i="2"/>
  <c r="O54" i="2"/>
  <c r="P54" i="2"/>
  <c r="Q54" i="2"/>
  <c r="F54" i="2"/>
  <c r="G28" i="2"/>
  <c r="G85" i="2" s="1"/>
  <c r="H28" i="2"/>
  <c r="H85" i="2" s="1"/>
  <c r="I28" i="2"/>
  <c r="I85" i="2" s="1"/>
  <c r="J28" i="2"/>
  <c r="J85" i="2" s="1"/>
  <c r="K28" i="2"/>
  <c r="K85" i="2" s="1"/>
  <c r="L28" i="2"/>
  <c r="L85" i="2" s="1"/>
  <c r="M28" i="2"/>
  <c r="M85" i="2" s="1"/>
  <c r="N28" i="2"/>
  <c r="N85" i="2" s="1"/>
  <c r="O28" i="2"/>
  <c r="O85" i="2" s="1"/>
  <c r="P28" i="2"/>
  <c r="P85" i="2" s="1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P12" i="2"/>
  <c r="Q12" i="2"/>
  <c r="F12" i="2"/>
  <c r="R54" i="2" l="1"/>
  <c r="R28" i="2"/>
  <c r="R18" i="2"/>
  <c r="Q85" i="2"/>
  <c r="R12" i="2"/>
  <c r="F85" i="2"/>
  <c r="R85" i="2" l="1"/>
</calcChain>
</file>

<file path=xl/sharedStrings.xml><?xml version="1.0" encoding="utf-8"?>
<sst xmlns="http://schemas.openxmlformats.org/spreadsheetml/2006/main" count="183" uniqueCount="104">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</sst>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43" fontId="0" fillId="0" borderId="0" xfId="0" applyNumberFormat="1" applyFont="1"/>
    <xf numFmtId="164" fontId="3" fillId="0" borderId="0" xfId="0" applyNumberFormat="1" applyFont="1" applyBorder="1"/>
    <xf numFmtId="43" fontId="3" fillId="0" borderId="0" xfId="1" applyFont="1" applyBorder="1" applyAlignment="1">
      <alignment vertical="center" wrapText="1"/>
    </xf>
    <xf numFmtId="165" fontId="0" fillId="0" borderId="0" xfId="0" applyNumberFormat="1" applyBorder="1" applyAlignment="1">
      <alignment vertical="center" wrapText="1"/>
    </xf>
    <xf numFmtId="43" fontId="0" fillId="0" borderId="0" xfId="1" applyFont="1" applyBorder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Border="1" applyAlignment="1">
      <alignment vertical="center" wrapText="1"/>
    </xf>
    <xf numFmtId="165" fontId="3" fillId="6" borderId="0" xfId="0" applyNumberFormat="1" applyFont="1" applyFill="1" applyBorder="1" applyAlignment="1">
      <alignment horizontal="center" vertical="center" wrapText="1"/>
    </xf>
    <xf numFmtId="165" fontId="3" fillId="7" borderId="0" xfId="0" applyNumberFormat="1" applyFont="1" applyFill="1" applyBorder="1" applyAlignment="1">
      <alignment vertical="center" wrapText="1"/>
    </xf>
    <xf numFmtId="43" fontId="3" fillId="7" borderId="0" xfId="0" applyNumberFormat="1" applyFont="1" applyFill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86</xdr:row>
      <xdr:rowOff>0</xdr:rowOff>
    </xdr:from>
    <xdr:ext cx="9124950" cy="1952625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1524000" y="16792575"/>
          <a:ext cx="9124950" cy="1952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REALIZADO</a:t>
          </a:r>
          <a:r>
            <a:rPr lang="en-US" sz="1100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aseline="0"/>
            <a:t>                                                                                                    Ing. EDWIN RAFAEL GARCIA COCCO</a:t>
          </a:r>
        </a:p>
        <a:p>
          <a:r>
            <a:rPr lang="en-US" sz="1100" baseline="0"/>
            <a:t>                                                                                                    Director Nacional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3"/>
  <sheetViews>
    <sheetView showGridLines="0" topLeftCell="A91" workbookViewId="0">
      <selection activeCell="C95" sqref="C95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0" t="s">
        <v>78</v>
      </c>
      <c r="D3" s="51"/>
      <c r="E3" s="51"/>
      <c r="F3" s="21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48" t="s">
        <v>67</v>
      </c>
      <c r="D4" s="49"/>
      <c r="E4" s="49"/>
      <c r="F4" s="20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57" t="s">
        <v>68</v>
      </c>
      <c r="D5" s="58"/>
      <c r="E5" s="58"/>
      <c r="F5" s="19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52" t="s">
        <v>79</v>
      </c>
      <c r="D6" s="53"/>
      <c r="E6" s="53"/>
      <c r="F6" s="18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52" t="s">
        <v>80</v>
      </c>
      <c r="D7" s="53"/>
      <c r="E7" s="53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54" t="s">
        <v>66</v>
      </c>
      <c r="D9" s="55" t="s">
        <v>97</v>
      </c>
      <c r="E9" s="55" t="s">
        <v>96</v>
      </c>
      <c r="F9" s="7"/>
    </row>
    <row r="10" spans="2:16" ht="23.25" customHeight="1" x14ac:dyDescent="0.25">
      <c r="C10" s="54"/>
      <c r="D10" s="56"/>
      <c r="E10" s="56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3" t="s">
        <v>1</v>
      </c>
      <c r="D12" s="4"/>
      <c r="F12" s="7"/>
    </row>
    <row r="13" spans="2:16" x14ac:dyDescent="0.25">
      <c r="C13" s="5" t="s">
        <v>2</v>
      </c>
      <c r="D13" s="6"/>
      <c r="F13" s="7"/>
    </row>
    <row r="14" spans="2:16" x14ac:dyDescent="0.25">
      <c r="C14" s="5" t="s">
        <v>3</v>
      </c>
      <c r="D14" s="6"/>
      <c r="F14" s="7"/>
    </row>
    <row r="15" spans="2:16" x14ac:dyDescent="0.25">
      <c r="C15" s="5" t="s">
        <v>4</v>
      </c>
      <c r="D15" s="6"/>
      <c r="F15" s="7"/>
    </row>
    <row r="16" spans="2:16" x14ac:dyDescent="0.25">
      <c r="C16" s="5" t="s">
        <v>5</v>
      </c>
      <c r="D16" s="6"/>
      <c r="F16" s="7"/>
    </row>
    <row r="17" spans="3:6" x14ac:dyDescent="0.25">
      <c r="C17" s="5" t="s">
        <v>6</v>
      </c>
      <c r="D17" s="6"/>
      <c r="F17" s="7"/>
    </row>
    <row r="18" spans="3:6" x14ac:dyDescent="0.25">
      <c r="C18" s="3" t="s">
        <v>7</v>
      </c>
      <c r="D18" s="4"/>
      <c r="F18" s="7"/>
    </row>
    <row r="19" spans="3:6" x14ac:dyDescent="0.25">
      <c r="C19" s="5" t="s">
        <v>8</v>
      </c>
      <c r="D19" s="6"/>
      <c r="F19" s="7"/>
    </row>
    <row r="20" spans="3:6" x14ac:dyDescent="0.25">
      <c r="C20" s="5" t="s">
        <v>9</v>
      </c>
      <c r="D20" s="6"/>
      <c r="F20" s="7"/>
    </row>
    <row r="21" spans="3:6" x14ac:dyDescent="0.25">
      <c r="C21" s="5" t="s">
        <v>10</v>
      </c>
      <c r="D21" s="6"/>
      <c r="F21" s="7"/>
    </row>
    <row r="22" spans="3:6" x14ac:dyDescent="0.25">
      <c r="C22" s="5" t="s">
        <v>11</v>
      </c>
      <c r="D22" s="6"/>
      <c r="F22" s="7"/>
    </row>
    <row r="23" spans="3:6" x14ac:dyDescent="0.25">
      <c r="C23" s="5" t="s">
        <v>12</v>
      </c>
      <c r="D23" s="6"/>
    </row>
    <row r="24" spans="3:6" x14ac:dyDescent="0.25">
      <c r="C24" s="5" t="s">
        <v>13</v>
      </c>
      <c r="D24" s="6"/>
    </row>
    <row r="25" spans="3:6" x14ac:dyDescent="0.25">
      <c r="C25" s="5" t="s">
        <v>14</v>
      </c>
      <c r="D25" s="6"/>
    </row>
    <row r="26" spans="3:6" x14ac:dyDescent="0.25">
      <c r="C26" s="5" t="s">
        <v>15</v>
      </c>
      <c r="D26" s="6"/>
    </row>
    <row r="27" spans="3:6" x14ac:dyDescent="0.25">
      <c r="C27" s="5" t="s">
        <v>16</v>
      </c>
      <c r="D27" s="6"/>
    </row>
    <row r="28" spans="3:6" x14ac:dyDescent="0.25">
      <c r="C28" s="3" t="s">
        <v>17</v>
      </c>
      <c r="D28" s="4"/>
    </row>
    <row r="29" spans="3:6" x14ac:dyDescent="0.25">
      <c r="C29" s="5" t="s">
        <v>18</v>
      </c>
      <c r="D29" s="6"/>
    </row>
    <row r="30" spans="3:6" x14ac:dyDescent="0.25">
      <c r="C30" s="5" t="s">
        <v>19</v>
      </c>
      <c r="D30" s="6"/>
    </row>
    <row r="31" spans="3:6" x14ac:dyDescent="0.25">
      <c r="C31" s="5" t="s">
        <v>20</v>
      </c>
      <c r="D31" s="6"/>
    </row>
    <row r="32" spans="3:6" x14ac:dyDescent="0.25">
      <c r="C32" s="5" t="s">
        <v>21</v>
      </c>
      <c r="D32" s="6"/>
    </row>
    <row r="33" spans="3:4" x14ac:dyDescent="0.25">
      <c r="C33" s="5" t="s">
        <v>22</v>
      </c>
      <c r="D33" s="6"/>
    </row>
    <row r="34" spans="3:4" x14ac:dyDescent="0.25">
      <c r="C34" s="5" t="s">
        <v>23</v>
      </c>
      <c r="D34" s="6"/>
    </row>
    <row r="35" spans="3:4" x14ac:dyDescent="0.25">
      <c r="C35" s="5" t="s">
        <v>24</v>
      </c>
      <c r="D35" s="6"/>
    </row>
    <row r="36" spans="3:4" x14ac:dyDescent="0.25">
      <c r="C36" s="5" t="s">
        <v>25</v>
      </c>
      <c r="D36" s="6"/>
    </row>
    <row r="37" spans="3:4" x14ac:dyDescent="0.25">
      <c r="C37" s="5" t="s">
        <v>26</v>
      </c>
      <c r="D37" s="6"/>
    </row>
    <row r="38" spans="3:4" x14ac:dyDescent="0.25">
      <c r="C38" s="3" t="s">
        <v>27</v>
      </c>
      <c r="D38" s="4"/>
    </row>
    <row r="39" spans="3:4" x14ac:dyDescent="0.25">
      <c r="C39" s="5" t="s">
        <v>28</v>
      </c>
      <c r="D39" s="6"/>
    </row>
    <row r="40" spans="3:4" x14ac:dyDescent="0.25">
      <c r="C40" s="5" t="s">
        <v>29</v>
      </c>
      <c r="D40" s="6"/>
    </row>
    <row r="41" spans="3:4" x14ac:dyDescent="0.25">
      <c r="C41" s="5" t="s">
        <v>30</v>
      </c>
      <c r="D41" s="6"/>
    </row>
    <row r="42" spans="3:4" x14ac:dyDescent="0.25">
      <c r="C42" s="5" t="s">
        <v>31</v>
      </c>
      <c r="D42" s="6"/>
    </row>
    <row r="43" spans="3:4" x14ac:dyDescent="0.25">
      <c r="C43" s="5" t="s">
        <v>32</v>
      </c>
      <c r="D43" s="6"/>
    </row>
    <row r="44" spans="3:4" x14ac:dyDescent="0.25">
      <c r="C44" s="5" t="s">
        <v>33</v>
      </c>
      <c r="D44" s="6"/>
    </row>
    <row r="45" spans="3:4" x14ac:dyDescent="0.25">
      <c r="C45" s="5" t="s">
        <v>34</v>
      </c>
      <c r="D45" s="6"/>
    </row>
    <row r="46" spans="3:4" x14ac:dyDescent="0.25">
      <c r="C46" s="5" t="s">
        <v>35</v>
      </c>
      <c r="D46" s="6"/>
    </row>
    <row r="47" spans="3:4" x14ac:dyDescent="0.25">
      <c r="C47" s="3" t="s">
        <v>36</v>
      </c>
      <c r="D47" s="4"/>
    </row>
    <row r="48" spans="3:4" x14ac:dyDescent="0.25">
      <c r="C48" s="5" t="s">
        <v>37</v>
      </c>
      <c r="D48" s="6"/>
    </row>
    <row r="49" spans="3:4" x14ac:dyDescent="0.25">
      <c r="C49" s="5" t="s">
        <v>38</v>
      </c>
      <c r="D49" s="6"/>
    </row>
    <row r="50" spans="3:4" x14ac:dyDescent="0.25">
      <c r="C50" s="5" t="s">
        <v>39</v>
      </c>
      <c r="D50" s="6"/>
    </row>
    <row r="51" spans="3:4" x14ac:dyDescent="0.25">
      <c r="C51" s="5" t="s">
        <v>40</v>
      </c>
      <c r="D51" s="6"/>
    </row>
    <row r="52" spans="3:4" x14ac:dyDescent="0.25">
      <c r="C52" s="5" t="s">
        <v>41</v>
      </c>
      <c r="D52" s="6"/>
    </row>
    <row r="53" spans="3:4" x14ac:dyDescent="0.25">
      <c r="C53" s="5" t="s">
        <v>42</v>
      </c>
      <c r="D53" s="6"/>
    </row>
    <row r="54" spans="3:4" x14ac:dyDescent="0.25">
      <c r="C54" s="3" t="s">
        <v>43</v>
      </c>
      <c r="D54" s="4"/>
    </row>
    <row r="55" spans="3:4" x14ac:dyDescent="0.25">
      <c r="C55" s="5" t="s">
        <v>44</v>
      </c>
      <c r="D55" s="6"/>
    </row>
    <row r="56" spans="3:4" x14ac:dyDescent="0.25">
      <c r="C56" s="5" t="s">
        <v>45</v>
      </c>
      <c r="D56" s="6"/>
    </row>
    <row r="57" spans="3:4" x14ac:dyDescent="0.25">
      <c r="C57" s="5" t="s">
        <v>46</v>
      </c>
      <c r="D57" s="6"/>
    </row>
    <row r="58" spans="3:4" x14ac:dyDescent="0.25">
      <c r="C58" s="5" t="s">
        <v>47</v>
      </c>
      <c r="D58" s="6"/>
    </row>
    <row r="59" spans="3:4" x14ac:dyDescent="0.25">
      <c r="C59" s="5" t="s">
        <v>48</v>
      </c>
      <c r="D59" s="6"/>
    </row>
    <row r="60" spans="3:4" x14ac:dyDescent="0.25">
      <c r="C60" s="5" t="s">
        <v>49</v>
      </c>
      <c r="D60" s="6"/>
    </row>
    <row r="61" spans="3:4" x14ac:dyDescent="0.25">
      <c r="C61" s="5" t="s">
        <v>50</v>
      </c>
      <c r="D61" s="6"/>
    </row>
    <row r="62" spans="3:4" x14ac:dyDescent="0.25">
      <c r="C62" s="5" t="s">
        <v>51</v>
      </c>
      <c r="D62" s="6"/>
    </row>
    <row r="63" spans="3:4" x14ac:dyDescent="0.25">
      <c r="C63" s="5" t="s">
        <v>52</v>
      </c>
      <c r="D63" s="6"/>
    </row>
    <row r="64" spans="3:4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69</v>
      </c>
      <c r="D76" s="2"/>
      <c r="E76" s="2"/>
    </row>
    <row r="77" spans="3:5" x14ac:dyDescent="0.25">
      <c r="C77" s="3" t="s">
        <v>70</v>
      </c>
      <c r="D77" s="4"/>
    </row>
    <row r="78" spans="3:5" x14ac:dyDescent="0.25">
      <c r="C78" s="5" t="s">
        <v>71</v>
      </c>
      <c r="D78" s="6"/>
    </row>
    <row r="79" spans="3:5" x14ac:dyDescent="0.25">
      <c r="C79" s="5" t="s">
        <v>72</v>
      </c>
      <c r="D79" s="6"/>
    </row>
    <row r="80" spans="3:5" x14ac:dyDescent="0.25">
      <c r="C80" s="3" t="s">
        <v>73</v>
      </c>
      <c r="D80" s="4"/>
    </row>
    <row r="81" spans="3:5" x14ac:dyDescent="0.25">
      <c r="C81" s="5" t="s">
        <v>74</v>
      </c>
      <c r="D81" s="6"/>
    </row>
    <row r="82" spans="3:5" x14ac:dyDescent="0.25">
      <c r="C82" s="5" t="s">
        <v>75</v>
      </c>
      <c r="D82" s="6"/>
    </row>
    <row r="83" spans="3:5" x14ac:dyDescent="0.25">
      <c r="C83" s="3" t="s">
        <v>76</v>
      </c>
      <c r="D83" s="4"/>
    </row>
    <row r="84" spans="3:5" x14ac:dyDescent="0.25">
      <c r="C84" s="5" t="s">
        <v>77</v>
      </c>
      <c r="D84" s="6"/>
    </row>
    <row r="85" spans="3:5" x14ac:dyDescent="0.25">
      <c r="C85" s="9" t="s">
        <v>65</v>
      </c>
      <c r="D85" s="8"/>
      <c r="E85" s="8"/>
    </row>
    <row r="90" spans="3:5" ht="15.75" thickBot="1" x14ac:dyDescent="0.3"/>
    <row r="91" spans="3:5" ht="26.25" customHeight="1" thickBot="1" x14ac:dyDescent="0.3">
      <c r="C91" s="24" t="s">
        <v>98</v>
      </c>
    </row>
    <row r="92" spans="3:5" ht="33.75" customHeight="1" thickBot="1" x14ac:dyDescent="0.3">
      <c r="C92" s="22" t="s">
        <v>99</v>
      </c>
    </row>
    <row r="93" spans="3:5" ht="45.75" thickBot="1" x14ac:dyDescent="0.3">
      <c r="C93" s="23" t="s">
        <v>100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3:S85"/>
  <sheetViews>
    <sheetView showGridLines="0" tabSelected="1" workbookViewId="0">
      <selection activeCell="E14" sqref="E14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76.710937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62" t="s">
        <v>101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3:19" ht="21" customHeight="1" x14ac:dyDescent="0.25">
      <c r="C4" s="64" t="s">
        <v>102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3:19" ht="15.75" x14ac:dyDescent="0.25">
      <c r="C5" s="57" t="s">
        <v>103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3:19" ht="15.75" customHeight="1" x14ac:dyDescent="0.25">
      <c r="C6" s="52" t="s">
        <v>95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spans="3:19" ht="15.75" customHeight="1" x14ac:dyDescent="0.25">
      <c r="C7" s="53" t="s">
        <v>80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</row>
    <row r="9" spans="3:19" ht="25.5" customHeight="1" x14ac:dyDescent="0.25">
      <c r="C9" s="54" t="s">
        <v>66</v>
      </c>
      <c r="D9" s="55" t="s">
        <v>97</v>
      </c>
      <c r="E9" s="55" t="s">
        <v>96</v>
      </c>
      <c r="F9" s="59" t="s">
        <v>94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3:19" x14ac:dyDescent="0.25">
      <c r="C10" s="54"/>
      <c r="D10" s="56"/>
      <c r="E10" s="56"/>
      <c r="F10" s="15" t="s">
        <v>82</v>
      </c>
      <c r="G10" s="15" t="s">
        <v>83</v>
      </c>
      <c r="H10" s="15" t="s">
        <v>84</v>
      </c>
      <c r="I10" s="15" t="s">
        <v>85</v>
      </c>
      <c r="J10" s="16" t="s">
        <v>86</v>
      </c>
      <c r="K10" s="15" t="s">
        <v>87</v>
      </c>
      <c r="L10" s="16" t="s">
        <v>88</v>
      </c>
      <c r="M10" s="15" t="s">
        <v>89</v>
      </c>
      <c r="N10" s="15" t="s">
        <v>90</v>
      </c>
      <c r="O10" s="15" t="s">
        <v>91</v>
      </c>
      <c r="P10" s="15" t="s">
        <v>92</v>
      </c>
      <c r="Q10" s="16" t="s">
        <v>93</v>
      </c>
      <c r="R10" s="15" t="s">
        <v>81</v>
      </c>
    </row>
    <row r="11" spans="3:19" x14ac:dyDescent="0.25">
      <c r="C11" s="1" t="s">
        <v>0</v>
      </c>
      <c r="D11" s="39"/>
      <c r="E11" s="39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40">
        <f>SUM(D13:D17)</f>
        <v>45325082</v>
      </c>
      <c r="E12" s="40">
        <f>SUM(E13:E17)</f>
        <v>45364776</v>
      </c>
      <c r="F12" s="30">
        <f>+F13+F14+F15+F16+F17</f>
        <v>3044628.88</v>
      </c>
      <c r="G12" s="30">
        <f t="shared" ref="G12:Q12" si="0">+G13+G14+G15+G16+G17</f>
        <v>3044628.88</v>
      </c>
      <c r="H12" s="30">
        <f t="shared" si="0"/>
        <v>3050395.88</v>
      </c>
      <c r="I12" s="30">
        <f t="shared" si="0"/>
        <v>3033556.24</v>
      </c>
      <c r="J12" s="30">
        <f t="shared" si="0"/>
        <v>3713956.17</v>
      </c>
      <c r="K12" s="30">
        <f t="shared" si="0"/>
        <v>3176507.68</v>
      </c>
      <c r="L12" s="30">
        <f t="shared" si="0"/>
        <v>3597331</v>
      </c>
      <c r="M12" s="30">
        <f t="shared" si="0"/>
        <v>2909166.2800000003</v>
      </c>
      <c r="N12" s="30">
        <f t="shared" si="0"/>
        <v>4650896.82</v>
      </c>
      <c r="O12" s="30">
        <f t="shared" si="0"/>
        <v>2854282.68</v>
      </c>
      <c r="P12" s="30">
        <f t="shared" si="0"/>
        <v>3659072.16</v>
      </c>
      <c r="Q12" s="30">
        <f t="shared" si="0"/>
        <v>7699967.1499999994</v>
      </c>
      <c r="R12" s="30">
        <f>+F12+G12+H12+I12+J12+K12+L12+M12+N12+O12+P12+Q12</f>
        <v>44434389.82</v>
      </c>
    </row>
    <row r="13" spans="3:19" x14ac:dyDescent="0.25">
      <c r="C13" s="5" t="s">
        <v>2</v>
      </c>
      <c r="D13" s="41">
        <v>34688450</v>
      </c>
      <c r="E13" s="42">
        <v>34343700</v>
      </c>
      <c r="F13" s="25">
        <v>2553400</v>
      </c>
      <c r="G13" s="26">
        <v>2553400</v>
      </c>
      <c r="H13" s="26">
        <v>2558400</v>
      </c>
      <c r="I13" s="26">
        <v>2543800</v>
      </c>
      <c r="J13" s="26">
        <v>2457800</v>
      </c>
      <c r="K13" s="26">
        <v>2714396.68</v>
      </c>
      <c r="L13" s="26">
        <v>3145450</v>
      </c>
      <c r="M13" s="26">
        <v>2441550</v>
      </c>
      <c r="N13" s="26">
        <v>2495216.67</v>
      </c>
      <c r="O13" s="26">
        <v>2396550</v>
      </c>
      <c r="P13" s="26">
        <v>3160406.14</v>
      </c>
      <c r="Q13" s="26">
        <v>4977051.3899999997</v>
      </c>
      <c r="R13" s="38">
        <f t="shared" ref="R13:R76" si="1">+F13+G13+H13+I13+J13+K13+L13+M13+N13+O13+P13+Q13</f>
        <v>33997420.880000003</v>
      </c>
    </row>
    <row r="14" spans="3:19" x14ac:dyDescent="0.25">
      <c r="C14" s="5" t="s">
        <v>3</v>
      </c>
      <c r="D14" s="41">
        <v>3370800</v>
      </c>
      <c r="E14" s="43">
        <v>6429799.5999999996</v>
      </c>
      <c r="F14" s="27">
        <v>115000</v>
      </c>
      <c r="G14" s="27">
        <v>115000</v>
      </c>
      <c r="H14" s="27">
        <v>115000</v>
      </c>
      <c r="I14" s="27">
        <v>115000</v>
      </c>
      <c r="J14" s="27">
        <v>894350</v>
      </c>
      <c r="K14" s="28">
        <v>115000</v>
      </c>
      <c r="L14" s="28">
        <v>105000</v>
      </c>
      <c r="M14" s="28">
        <v>105000</v>
      </c>
      <c r="N14" s="28">
        <v>1798550</v>
      </c>
      <c r="O14" s="28">
        <v>105000</v>
      </c>
      <c r="P14" s="28">
        <v>105000</v>
      </c>
      <c r="Q14" s="28">
        <v>2375383.34</v>
      </c>
      <c r="R14" s="38">
        <f t="shared" si="1"/>
        <v>6063283.3399999999</v>
      </c>
    </row>
    <row r="15" spans="3:19" x14ac:dyDescent="0.25">
      <c r="C15" s="5" t="s">
        <v>4</v>
      </c>
      <c r="D15" s="41">
        <v>0</v>
      </c>
      <c r="E15" s="43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Q15" s="27"/>
      <c r="R15" s="38">
        <f t="shared" si="1"/>
        <v>0</v>
      </c>
      <c r="S15" s="17"/>
    </row>
    <row r="16" spans="3:19" x14ac:dyDescent="0.25">
      <c r="C16" s="5" t="s">
        <v>5</v>
      </c>
      <c r="D16" s="41">
        <v>2622150</v>
      </c>
      <c r="E16" s="43">
        <v>0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Q16" s="27"/>
      <c r="R16" s="38">
        <f t="shared" si="1"/>
        <v>0</v>
      </c>
    </row>
    <row r="17" spans="3:18" x14ac:dyDescent="0.25">
      <c r="C17" s="5" t="s">
        <v>6</v>
      </c>
      <c r="D17" s="41">
        <v>4643682</v>
      </c>
      <c r="E17" s="43">
        <v>4591276.4000000004</v>
      </c>
      <c r="F17" s="27">
        <v>376228.88</v>
      </c>
      <c r="G17" s="27">
        <v>376228.88</v>
      </c>
      <c r="H17" s="28">
        <v>376995.88</v>
      </c>
      <c r="I17" s="28">
        <v>374756.24</v>
      </c>
      <c r="J17" s="28">
        <v>361806.17</v>
      </c>
      <c r="K17" s="28">
        <v>347111</v>
      </c>
      <c r="L17" s="28">
        <v>346881</v>
      </c>
      <c r="M17" s="28">
        <v>362616.28</v>
      </c>
      <c r="N17" s="28">
        <v>357130.15</v>
      </c>
      <c r="O17" s="28">
        <v>352732.68</v>
      </c>
      <c r="P17" s="28">
        <v>393666.02</v>
      </c>
      <c r="Q17" s="28">
        <v>347532.42</v>
      </c>
      <c r="R17" s="38">
        <f t="shared" si="1"/>
        <v>4373685.6000000006</v>
      </c>
    </row>
    <row r="18" spans="3:18" x14ac:dyDescent="0.25">
      <c r="C18" s="3" t="s">
        <v>7</v>
      </c>
      <c r="D18" s="44">
        <f>SUM(D19:D27)</f>
        <v>7401418</v>
      </c>
      <c r="E18" s="44">
        <f>SUM(E19:E27)</f>
        <v>12888170.99</v>
      </c>
      <c r="F18" s="30">
        <f>+F19+F20+F21+F22+F23+F24+F25+F26+F27</f>
        <v>49721.19</v>
      </c>
      <c r="G18" s="30">
        <f t="shared" ref="G18:Q18" si="2">+G19+G20+G21+G22+G23+G24+G25+G26+G27</f>
        <v>286693.27</v>
      </c>
      <c r="H18" s="30">
        <f t="shared" si="2"/>
        <v>786543.06</v>
      </c>
      <c r="I18" s="30">
        <f t="shared" si="2"/>
        <v>857611.8</v>
      </c>
      <c r="J18" s="30">
        <f t="shared" si="2"/>
        <v>320056.37</v>
      </c>
      <c r="K18" s="30">
        <f t="shared" si="2"/>
        <v>819384.2</v>
      </c>
      <c r="L18" s="30">
        <f t="shared" si="2"/>
        <v>570557.68000000005</v>
      </c>
      <c r="M18" s="30">
        <f t="shared" si="2"/>
        <v>797624.12</v>
      </c>
      <c r="N18" s="30">
        <f t="shared" si="2"/>
        <v>869664.27</v>
      </c>
      <c r="O18" s="30">
        <f t="shared" si="2"/>
        <v>261630.56</v>
      </c>
      <c r="P18" s="30">
        <f t="shared" si="2"/>
        <v>971050.78</v>
      </c>
      <c r="Q18" s="30">
        <f t="shared" si="2"/>
        <v>1756153.75</v>
      </c>
      <c r="R18" s="30">
        <f t="shared" si="1"/>
        <v>8346691.0499999989</v>
      </c>
    </row>
    <row r="19" spans="3:18" x14ac:dyDescent="0.25">
      <c r="C19" s="5" t="s">
        <v>8</v>
      </c>
      <c r="D19" s="41">
        <v>2250100</v>
      </c>
      <c r="E19" s="43">
        <v>2083200</v>
      </c>
      <c r="F19" s="27">
        <v>49721.19</v>
      </c>
      <c r="G19" s="28">
        <v>151553.76999999999</v>
      </c>
      <c r="H19" s="28">
        <v>253827.06</v>
      </c>
      <c r="I19" s="28">
        <v>47711.8</v>
      </c>
      <c r="J19" s="28">
        <v>297636.37</v>
      </c>
      <c r="K19" s="28">
        <v>165334.70000000001</v>
      </c>
      <c r="L19" s="28">
        <v>51647.68</v>
      </c>
      <c r="M19" s="28">
        <v>169724.12</v>
      </c>
      <c r="N19" s="28">
        <v>177788.36</v>
      </c>
      <c r="O19" s="28">
        <v>176280.56</v>
      </c>
      <c r="P19" s="28">
        <v>173890.78</v>
      </c>
      <c r="Q19" s="28">
        <v>291351.73</v>
      </c>
      <c r="R19" s="38">
        <f t="shared" si="1"/>
        <v>2006468.1199999999</v>
      </c>
    </row>
    <row r="20" spans="3:18" x14ac:dyDescent="0.25">
      <c r="C20" s="5" t="s">
        <v>9</v>
      </c>
      <c r="D20" s="41">
        <v>0</v>
      </c>
      <c r="E20" s="43">
        <v>0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Q20" s="27"/>
      <c r="R20" s="38">
        <f t="shared" si="1"/>
        <v>0</v>
      </c>
    </row>
    <row r="21" spans="3:18" x14ac:dyDescent="0.25">
      <c r="C21" s="5" t="s">
        <v>10</v>
      </c>
      <c r="D21" s="41">
        <v>1550000</v>
      </c>
      <c r="E21" s="43">
        <v>3551200</v>
      </c>
      <c r="F21" s="27"/>
      <c r="G21" s="28"/>
      <c r="H21" s="28"/>
      <c r="I21" s="28">
        <v>788900</v>
      </c>
      <c r="J21" s="28"/>
      <c r="K21" s="28"/>
      <c r="L21" s="28"/>
      <c r="M21" s="28">
        <v>627900</v>
      </c>
      <c r="N21" s="28">
        <v>283950</v>
      </c>
      <c r="O21" s="28">
        <v>85350</v>
      </c>
      <c r="P21" s="28">
        <v>190600</v>
      </c>
      <c r="Q21" s="28">
        <v>914350</v>
      </c>
      <c r="R21" s="38">
        <f t="shared" si="1"/>
        <v>2891050</v>
      </c>
    </row>
    <row r="22" spans="3:18" x14ac:dyDescent="0.25">
      <c r="C22" s="5" t="s">
        <v>11</v>
      </c>
      <c r="D22" s="41">
        <v>230000</v>
      </c>
      <c r="E22" s="43">
        <v>22000</v>
      </c>
      <c r="F22" s="27"/>
      <c r="G22" s="28"/>
      <c r="H22" s="28"/>
      <c r="I22" s="28">
        <v>21000</v>
      </c>
      <c r="J22" s="28"/>
      <c r="K22" s="28"/>
      <c r="L22" s="28"/>
      <c r="M22" s="28"/>
      <c r="N22" s="28"/>
      <c r="O22" s="28"/>
      <c r="P22" s="28"/>
      <c r="Q22" s="28"/>
      <c r="R22" s="38">
        <f t="shared" si="1"/>
        <v>21000</v>
      </c>
    </row>
    <row r="23" spans="3:18" x14ac:dyDescent="0.25">
      <c r="C23" s="5" t="s">
        <v>12</v>
      </c>
      <c r="D23" s="41">
        <v>2661198</v>
      </c>
      <c r="E23" s="43">
        <v>2647198</v>
      </c>
      <c r="F23" s="27"/>
      <c r="G23" s="28">
        <v>135139.5</v>
      </c>
      <c r="H23" s="28">
        <v>518910</v>
      </c>
      <c r="I23" s="28"/>
      <c r="J23" s="28"/>
      <c r="K23" s="28">
        <v>654049.5</v>
      </c>
      <c r="L23" s="28">
        <v>518910</v>
      </c>
      <c r="M23" s="28"/>
      <c r="N23" s="28"/>
      <c r="O23" s="28"/>
      <c r="P23" s="28">
        <v>518910</v>
      </c>
      <c r="Q23" s="28">
        <v>297300</v>
      </c>
      <c r="R23" s="38">
        <f t="shared" si="1"/>
        <v>2643219</v>
      </c>
    </row>
    <row r="24" spans="3:18" x14ac:dyDescent="0.25">
      <c r="C24" s="5" t="s">
        <v>13</v>
      </c>
      <c r="D24" s="41">
        <v>400000</v>
      </c>
      <c r="E24" s="43">
        <v>355000</v>
      </c>
      <c r="F24" s="27"/>
      <c r="G24" s="28"/>
      <c r="H24" s="28"/>
      <c r="I24" s="28"/>
      <c r="J24" s="28"/>
      <c r="K24" s="28"/>
      <c r="L24" s="28"/>
      <c r="M24" s="28"/>
      <c r="N24" s="28">
        <v>352317.35</v>
      </c>
      <c r="O24" s="28"/>
      <c r="P24" s="28"/>
      <c r="Q24" s="28"/>
      <c r="R24" s="38">
        <f t="shared" si="1"/>
        <v>352317.35</v>
      </c>
    </row>
    <row r="25" spans="3:18" x14ac:dyDescent="0.25">
      <c r="C25" s="5" t="s">
        <v>14</v>
      </c>
      <c r="D25" s="41">
        <v>140000</v>
      </c>
      <c r="E25" s="43">
        <v>1416500</v>
      </c>
      <c r="F25" s="27"/>
      <c r="G25" s="28"/>
      <c r="H25" s="28">
        <v>13806</v>
      </c>
      <c r="I25" s="28"/>
      <c r="J25" s="28">
        <v>22420</v>
      </c>
      <c r="K25" s="28"/>
      <c r="L25" s="28"/>
      <c r="M25" s="28"/>
      <c r="N25" s="28"/>
      <c r="O25" s="28"/>
      <c r="P25" s="31">
        <v>87650</v>
      </c>
      <c r="Q25" s="28">
        <v>229168.52</v>
      </c>
      <c r="R25" s="38">
        <f t="shared" si="1"/>
        <v>353044.52</v>
      </c>
    </row>
    <row r="26" spans="3:18" x14ac:dyDescent="0.25">
      <c r="C26" s="5" t="s">
        <v>15</v>
      </c>
      <c r="D26" s="41">
        <v>101100</v>
      </c>
      <c r="E26" s="43">
        <v>2644052.9900000002</v>
      </c>
      <c r="F26" s="27"/>
      <c r="G26" s="27"/>
      <c r="H26" s="27"/>
      <c r="I26" s="27"/>
      <c r="J26" s="27"/>
      <c r="K26" s="27"/>
      <c r="L26" s="27"/>
      <c r="M26" s="27"/>
      <c r="N26" s="27"/>
      <c r="O26" s="28"/>
      <c r="Q26" s="27"/>
      <c r="R26" s="38">
        <f t="shared" si="1"/>
        <v>0</v>
      </c>
    </row>
    <row r="27" spans="3:18" x14ac:dyDescent="0.25">
      <c r="C27" s="5" t="s">
        <v>16</v>
      </c>
      <c r="D27" s="41">
        <v>69020</v>
      </c>
      <c r="E27" s="43">
        <v>169020</v>
      </c>
      <c r="F27" s="27"/>
      <c r="G27" s="27"/>
      <c r="H27" s="27"/>
      <c r="I27" s="27"/>
      <c r="J27" s="27"/>
      <c r="K27" s="27"/>
      <c r="L27" s="27"/>
      <c r="M27" s="27"/>
      <c r="N27" s="27">
        <v>55608.56</v>
      </c>
      <c r="O27" s="28"/>
      <c r="P27" s="27"/>
      <c r="Q27" s="28">
        <v>23983.5</v>
      </c>
      <c r="R27" s="38">
        <f t="shared" si="1"/>
        <v>79592.06</v>
      </c>
    </row>
    <row r="28" spans="3:18" x14ac:dyDescent="0.25">
      <c r="C28" s="3" t="s">
        <v>17</v>
      </c>
      <c r="D28" s="44">
        <f>SUM(D29:D37)</f>
        <v>2230500</v>
      </c>
      <c r="E28" s="44">
        <f>SUM(E29:E37)</f>
        <v>2715328.01</v>
      </c>
      <c r="F28" s="30">
        <f>+F29+F30+F31+F32+F33+F34+F35+F36+F37</f>
        <v>0</v>
      </c>
      <c r="G28" s="30">
        <f t="shared" ref="G28:Q28" si="3">+G29+G30+G31+G32+G33+G34+G35+G36+G37</f>
        <v>11148.4</v>
      </c>
      <c r="H28" s="30">
        <f t="shared" si="3"/>
        <v>63900</v>
      </c>
      <c r="I28" s="30">
        <f t="shared" si="3"/>
        <v>18242.8</v>
      </c>
      <c r="J28" s="30">
        <f t="shared" si="3"/>
        <v>9827.6</v>
      </c>
      <c r="K28" s="30">
        <f t="shared" si="3"/>
        <v>190172.4</v>
      </c>
      <c r="L28" s="30">
        <f t="shared" si="3"/>
        <v>245086</v>
      </c>
      <c r="M28" s="30">
        <f t="shared" si="3"/>
        <v>210620</v>
      </c>
      <c r="N28" s="30">
        <f t="shared" si="3"/>
        <v>200000</v>
      </c>
      <c r="O28" s="30">
        <f t="shared" si="3"/>
        <v>206419.20000000001</v>
      </c>
      <c r="P28" s="30">
        <f t="shared" si="3"/>
        <v>204472.51</v>
      </c>
      <c r="Q28" s="30">
        <f t="shared" si="3"/>
        <v>673380.2</v>
      </c>
      <c r="R28" s="30">
        <f t="shared" si="1"/>
        <v>2033269.1099999999</v>
      </c>
    </row>
    <row r="29" spans="3:18" x14ac:dyDescent="0.25">
      <c r="C29" s="5" t="s">
        <v>18</v>
      </c>
      <c r="D29" s="41">
        <v>100000</v>
      </c>
      <c r="E29" s="43">
        <v>100000</v>
      </c>
      <c r="F29" s="27"/>
      <c r="G29" s="28">
        <v>3490.2</v>
      </c>
      <c r="H29" s="28"/>
      <c r="I29" s="28"/>
      <c r="J29" s="28">
        <v>8765.6</v>
      </c>
      <c r="K29" s="28">
        <v>-8765.6</v>
      </c>
      <c r="L29" s="28">
        <v>42962</v>
      </c>
      <c r="M29" s="28"/>
      <c r="N29" s="28"/>
      <c r="O29" s="28"/>
      <c r="P29" s="28">
        <v>40089.65</v>
      </c>
      <c r="Q29" s="28"/>
      <c r="R29" s="38">
        <f t="shared" si="1"/>
        <v>86541.85</v>
      </c>
    </row>
    <row r="30" spans="3:18" x14ac:dyDescent="0.25">
      <c r="C30" s="5" t="s">
        <v>19</v>
      </c>
      <c r="D30" s="41">
        <v>100</v>
      </c>
      <c r="E30" s="43">
        <v>100</v>
      </c>
      <c r="F30" s="27"/>
      <c r="G30" s="27"/>
      <c r="H30" s="27"/>
      <c r="I30" s="27"/>
      <c r="J30" s="27"/>
      <c r="K30" s="27"/>
      <c r="L30" s="27"/>
      <c r="M30" s="27"/>
      <c r="N30" s="27"/>
      <c r="O30" s="28"/>
      <c r="Q30" s="27"/>
      <c r="R30" s="38">
        <f t="shared" si="1"/>
        <v>0</v>
      </c>
    </row>
    <row r="31" spans="3:18" x14ac:dyDescent="0.25">
      <c r="C31" s="5" t="s">
        <v>20</v>
      </c>
      <c r="D31" s="41">
        <v>350000</v>
      </c>
      <c r="E31" s="43">
        <v>309706</v>
      </c>
      <c r="F31" s="27"/>
      <c r="G31" s="28">
        <v>637.20000000000005</v>
      </c>
      <c r="H31" s="28"/>
      <c r="I31" s="28"/>
      <c r="J31" s="28">
        <v>1062</v>
      </c>
      <c r="K31" s="28">
        <v>-1062</v>
      </c>
      <c r="L31" s="28">
        <v>2124</v>
      </c>
      <c r="M31" s="28">
        <v>10620</v>
      </c>
      <c r="N31" s="28"/>
      <c r="O31" s="28"/>
      <c r="P31" s="28">
        <v>20974.25</v>
      </c>
      <c r="Q31" s="28">
        <v>6000</v>
      </c>
      <c r="R31" s="38">
        <f t="shared" si="1"/>
        <v>40355.449999999997</v>
      </c>
    </row>
    <row r="32" spans="3:18" x14ac:dyDescent="0.25">
      <c r="C32" s="5" t="s">
        <v>21</v>
      </c>
      <c r="D32" s="41">
        <v>0</v>
      </c>
      <c r="E32" s="43">
        <v>0</v>
      </c>
      <c r="F32" s="27"/>
      <c r="G32" s="27"/>
      <c r="H32" s="27"/>
      <c r="I32" s="27"/>
      <c r="J32" s="27"/>
      <c r="K32" s="27"/>
      <c r="L32" s="27"/>
      <c r="M32" s="27"/>
      <c r="N32" s="27"/>
      <c r="O32" s="28"/>
      <c r="Q32" s="27"/>
      <c r="R32" s="38">
        <f t="shared" si="1"/>
        <v>0</v>
      </c>
    </row>
    <row r="33" spans="3:18" x14ac:dyDescent="0.25">
      <c r="C33" s="5" t="s">
        <v>22</v>
      </c>
      <c r="D33" s="41">
        <v>10100</v>
      </c>
      <c r="E33" s="43">
        <v>90100</v>
      </c>
      <c r="F33" s="27"/>
      <c r="G33" s="27"/>
      <c r="H33" s="27"/>
      <c r="I33" s="27"/>
      <c r="J33" s="27"/>
      <c r="K33" s="27"/>
      <c r="L33" s="27"/>
      <c r="M33" s="27"/>
      <c r="N33" s="27"/>
      <c r="O33" s="28"/>
      <c r="Q33" s="27">
        <v>80699.97</v>
      </c>
      <c r="R33" s="38">
        <f t="shared" si="1"/>
        <v>80699.97</v>
      </c>
    </row>
    <row r="34" spans="3:18" x14ac:dyDescent="0.25">
      <c r="C34" s="5" t="s">
        <v>23</v>
      </c>
      <c r="D34" s="41">
        <v>300</v>
      </c>
      <c r="E34" s="43">
        <v>300</v>
      </c>
      <c r="F34" s="27"/>
      <c r="G34" s="27"/>
      <c r="H34" s="27"/>
      <c r="I34" s="27"/>
      <c r="J34" s="27"/>
      <c r="K34" s="27"/>
      <c r="L34" s="27"/>
      <c r="M34" s="27"/>
      <c r="N34" s="27"/>
      <c r="O34" s="28"/>
      <c r="P34" s="27"/>
      <c r="Q34" s="27"/>
      <c r="R34" s="38">
        <f t="shared" si="1"/>
        <v>0</v>
      </c>
    </row>
    <row r="35" spans="3:18" x14ac:dyDescent="0.25">
      <c r="C35" s="5" t="s">
        <v>24</v>
      </c>
      <c r="D35" s="41">
        <v>1020000</v>
      </c>
      <c r="E35" s="43">
        <v>1276122.01</v>
      </c>
      <c r="F35" s="27"/>
      <c r="G35" s="27"/>
      <c r="H35" s="27">
        <v>63900</v>
      </c>
      <c r="I35" s="28">
        <v>5487</v>
      </c>
      <c r="J35" s="28"/>
      <c r="K35" s="28">
        <v>200000</v>
      </c>
      <c r="L35" s="28">
        <v>200000</v>
      </c>
      <c r="M35" s="28">
        <v>200000</v>
      </c>
      <c r="N35" s="28">
        <v>200000</v>
      </c>
      <c r="O35" s="28">
        <v>200000</v>
      </c>
      <c r="P35" s="28">
        <v>103969</v>
      </c>
      <c r="Q35" s="27">
        <v>100000</v>
      </c>
      <c r="R35" s="38">
        <f t="shared" si="1"/>
        <v>1273356</v>
      </c>
    </row>
    <row r="36" spans="3:18" x14ac:dyDescent="0.25">
      <c r="C36" s="5" t="s">
        <v>25</v>
      </c>
      <c r="D36" s="41">
        <v>0</v>
      </c>
      <c r="E36" s="43">
        <v>0</v>
      </c>
      <c r="F36" s="27"/>
      <c r="G36" s="27"/>
      <c r="H36" s="27"/>
      <c r="I36" s="27"/>
      <c r="J36" s="27"/>
      <c r="K36" s="27"/>
      <c r="L36" s="27"/>
      <c r="M36" s="27"/>
      <c r="N36" s="27"/>
      <c r="O36" s="28"/>
      <c r="Q36" s="27"/>
      <c r="R36" s="30">
        <f t="shared" si="1"/>
        <v>0</v>
      </c>
    </row>
    <row r="37" spans="3:18" x14ac:dyDescent="0.25">
      <c r="C37" s="5" t="s">
        <v>26</v>
      </c>
      <c r="D37" s="41">
        <v>750000</v>
      </c>
      <c r="E37" s="43">
        <v>939000</v>
      </c>
      <c r="F37" s="27"/>
      <c r="G37" s="28">
        <v>7021</v>
      </c>
      <c r="H37" s="28"/>
      <c r="I37" s="28">
        <v>12755.8</v>
      </c>
      <c r="J37" s="28"/>
      <c r="K37" s="28"/>
      <c r="L37" s="28"/>
      <c r="M37" s="28"/>
      <c r="N37" s="28"/>
      <c r="O37" s="28">
        <v>6419.2</v>
      </c>
      <c r="P37" s="28">
        <v>39439.61</v>
      </c>
      <c r="Q37" s="28">
        <v>486680.23</v>
      </c>
      <c r="R37" s="38">
        <f t="shared" si="1"/>
        <v>552315.84</v>
      </c>
    </row>
    <row r="38" spans="3:18" x14ac:dyDescent="0.25">
      <c r="C38" s="3" t="s">
        <v>27</v>
      </c>
      <c r="D38" s="44">
        <v>0</v>
      </c>
      <c r="E38" s="43">
        <v>0</v>
      </c>
      <c r="R38" s="30">
        <f t="shared" si="1"/>
        <v>0</v>
      </c>
    </row>
    <row r="39" spans="3:18" x14ac:dyDescent="0.25">
      <c r="C39" s="5" t="s">
        <v>28</v>
      </c>
      <c r="D39" s="41">
        <v>0</v>
      </c>
      <c r="E39" s="43">
        <v>0</v>
      </c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0">
        <f t="shared" si="1"/>
        <v>0</v>
      </c>
    </row>
    <row r="40" spans="3:18" x14ac:dyDescent="0.25">
      <c r="C40" s="5" t="s">
        <v>29</v>
      </c>
      <c r="D40" s="41">
        <v>0</v>
      </c>
      <c r="E40" s="43">
        <v>0</v>
      </c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0">
        <f t="shared" si="1"/>
        <v>0</v>
      </c>
    </row>
    <row r="41" spans="3:18" x14ac:dyDescent="0.25">
      <c r="C41" s="5" t="s">
        <v>30</v>
      </c>
      <c r="D41" s="41">
        <v>0</v>
      </c>
      <c r="E41" s="43">
        <v>0</v>
      </c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0">
        <f t="shared" si="1"/>
        <v>0</v>
      </c>
    </row>
    <row r="42" spans="3:18" x14ac:dyDescent="0.25">
      <c r="C42" s="5" t="s">
        <v>31</v>
      </c>
      <c r="D42" s="41">
        <v>0</v>
      </c>
      <c r="E42" s="43">
        <v>0</v>
      </c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0">
        <f t="shared" si="1"/>
        <v>0</v>
      </c>
    </row>
    <row r="43" spans="3:18" x14ac:dyDescent="0.25">
      <c r="C43" s="5" t="s">
        <v>32</v>
      </c>
      <c r="D43" s="41">
        <v>0</v>
      </c>
      <c r="E43" s="43">
        <v>0</v>
      </c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0">
        <f t="shared" si="1"/>
        <v>0</v>
      </c>
    </row>
    <row r="44" spans="3:18" x14ac:dyDescent="0.25">
      <c r="C44" s="5" t="s">
        <v>33</v>
      </c>
      <c r="D44" s="41">
        <v>0</v>
      </c>
      <c r="E44" s="43">
        <v>0</v>
      </c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0">
        <f t="shared" si="1"/>
        <v>0</v>
      </c>
    </row>
    <row r="45" spans="3:18" x14ac:dyDescent="0.25">
      <c r="C45" s="5" t="s">
        <v>34</v>
      </c>
      <c r="D45" s="41">
        <v>0</v>
      </c>
      <c r="E45" s="43">
        <v>0</v>
      </c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0">
        <f t="shared" si="1"/>
        <v>0</v>
      </c>
    </row>
    <row r="46" spans="3:18" x14ac:dyDescent="0.25">
      <c r="C46" s="5" t="s">
        <v>35</v>
      </c>
      <c r="D46" s="44">
        <v>0</v>
      </c>
      <c r="E46" s="43">
        <v>0</v>
      </c>
      <c r="R46" s="30">
        <f t="shared" si="1"/>
        <v>0</v>
      </c>
    </row>
    <row r="47" spans="3:18" x14ac:dyDescent="0.25">
      <c r="C47" s="3" t="s">
        <v>36</v>
      </c>
      <c r="D47" s="41">
        <v>0</v>
      </c>
      <c r="E47" s="43">
        <v>0</v>
      </c>
      <c r="R47" s="30">
        <f t="shared" si="1"/>
        <v>0</v>
      </c>
    </row>
    <row r="48" spans="3:18" x14ac:dyDescent="0.25">
      <c r="C48" s="5" t="s">
        <v>37</v>
      </c>
      <c r="D48" s="41">
        <v>0</v>
      </c>
      <c r="E48" s="43">
        <v>0</v>
      </c>
      <c r="R48" s="30">
        <f t="shared" si="1"/>
        <v>0</v>
      </c>
    </row>
    <row r="49" spans="3:18" x14ac:dyDescent="0.25">
      <c r="C49" s="5" t="s">
        <v>38</v>
      </c>
      <c r="D49" s="41">
        <v>0</v>
      </c>
      <c r="E49" s="43">
        <v>0</v>
      </c>
      <c r="R49" s="30">
        <f t="shared" si="1"/>
        <v>0</v>
      </c>
    </row>
    <row r="50" spans="3:18" x14ac:dyDescent="0.25">
      <c r="C50" s="5" t="s">
        <v>39</v>
      </c>
      <c r="D50" s="41">
        <v>0</v>
      </c>
      <c r="E50" s="43">
        <v>0</v>
      </c>
      <c r="R50" s="30">
        <f t="shared" si="1"/>
        <v>0</v>
      </c>
    </row>
    <row r="51" spans="3:18" x14ac:dyDescent="0.25">
      <c r="C51" s="5" t="s">
        <v>40</v>
      </c>
      <c r="D51" s="41">
        <v>0</v>
      </c>
      <c r="E51" s="43">
        <v>0</v>
      </c>
      <c r="R51" s="30">
        <f t="shared" si="1"/>
        <v>0</v>
      </c>
    </row>
    <row r="52" spans="3:18" x14ac:dyDescent="0.25">
      <c r="C52" s="5" t="s">
        <v>41</v>
      </c>
      <c r="D52" s="41">
        <v>0</v>
      </c>
      <c r="E52" s="43">
        <v>0</v>
      </c>
      <c r="R52" s="30">
        <f t="shared" si="1"/>
        <v>0</v>
      </c>
    </row>
    <row r="53" spans="3:18" x14ac:dyDescent="0.25">
      <c r="C53" s="5" t="s">
        <v>42</v>
      </c>
      <c r="D53" s="41">
        <v>0</v>
      </c>
      <c r="E53" s="43">
        <v>0</v>
      </c>
      <c r="R53" s="30">
        <f t="shared" si="1"/>
        <v>0</v>
      </c>
    </row>
    <row r="54" spans="3:18" x14ac:dyDescent="0.25">
      <c r="C54" s="3" t="s">
        <v>43</v>
      </c>
      <c r="D54" s="44">
        <f>SUM(D55:D63)</f>
        <v>543000</v>
      </c>
      <c r="E54" s="44">
        <f>SUM(E55:E63)</f>
        <v>603000</v>
      </c>
      <c r="F54" s="29">
        <f>+F55+F56+F57+F58+F59+F60+F61+F62+F63</f>
        <v>0</v>
      </c>
      <c r="G54" s="29">
        <f t="shared" ref="G54:Q54" si="4">+G55+G56+G57+G58+G59+G60+G61+G62+G63</f>
        <v>0</v>
      </c>
      <c r="H54" s="29">
        <f t="shared" si="4"/>
        <v>0</v>
      </c>
      <c r="I54" s="29">
        <f t="shared" si="4"/>
        <v>0</v>
      </c>
      <c r="J54" s="30">
        <f t="shared" si="4"/>
        <v>98671.599999999991</v>
      </c>
      <c r="K54" s="29">
        <f t="shared" si="4"/>
        <v>0</v>
      </c>
      <c r="L54" s="29">
        <f t="shared" si="4"/>
        <v>0</v>
      </c>
      <c r="M54" s="29">
        <f t="shared" si="4"/>
        <v>0</v>
      </c>
      <c r="N54" s="29">
        <f t="shared" si="4"/>
        <v>0</v>
      </c>
      <c r="O54" s="29">
        <f t="shared" si="4"/>
        <v>0</v>
      </c>
      <c r="P54" s="29">
        <f t="shared" si="4"/>
        <v>0</v>
      </c>
      <c r="Q54" s="30">
        <f t="shared" si="4"/>
        <v>400503.98</v>
      </c>
      <c r="R54" s="30">
        <f t="shared" si="1"/>
        <v>499175.57999999996</v>
      </c>
    </row>
    <row r="55" spans="3:18" x14ac:dyDescent="0.25">
      <c r="C55" s="5" t="s">
        <v>44</v>
      </c>
      <c r="D55" s="41">
        <v>500000</v>
      </c>
      <c r="E55" s="43">
        <v>288100</v>
      </c>
      <c r="F55" s="27"/>
      <c r="G55" s="27"/>
      <c r="H55" s="27"/>
      <c r="I55" s="27"/>
      <c r="J55" s="28">
        <v>92724.4</v>
      </c>
      <c r="K55" s="28"/>
      <c r="L55" s="28"/>
      <c r="M55" s="28"/>
      <c r="N55" s="28"/>
      <c r="O55" s="34"/>
      <c r="P55" s="28"/>
      <c r="Q55" s="28">
        <v>180055.32</v>
      </c>
      <c r="R55" s="38">
        <f t="shared" si="1"/>
        <v>272779.71999999997</v>
      </c>
    </row>
    <row r="56" spans="3:18" x14ac:dyDescent="0.25">
      <c r="C56" s="5" t="s">
        <v>45</v>
      </c>
      <c r="D56" s="41">
        <v>0</v>
      </c>
      <c r="E56" s="43">
        <v>308750</v>
      </c>
      <c r="F56" s="27"/>
      <c r="G56" s="27"/>
      <c r="H56" s="27"/>
      <c r="I56" s="27"/>
      <c r="J56" s="27"/>
      <c r="K56" s="27"/>
      <c r="L56" s="27"/>
      <c r="M56" s="27"/>
      <c r="N56" s="27"/>
      <c r="O56" s="34"/>
      <c r="P56" s="27"/>
      <c r="Q56" s="27">
        <v>220448.66</v>
      </c>
      <c r="R56" s="38">
        <f t="shared" si="1"/>
        <v>220448.66</v>
      </c>
    </row>
    <row r="57" spans="3:18" x14ac:dyDescent="0.25">
      <c r="C57" s="5" t="s">
        <v>46</v>
      </c>
      <c r="D57" s="41">
        <v>0</v>
      </c>
      <c r="E57" s="43">
        <v>0</v>
      </c>
      <c r="F57" s="27"/>
      <c r="G57" s="27"/>
      <c r="H57" s="27"/>
      <c r="I57" s="27"/>
      <c r="J57" s="27"/>
      <c r="K57" s="27"/>
      <c r="L57" s="27"/>
      <c r="M57" s="27"/>
      <c r="N57" s="27"/>
      <c r="O57" s="34"/>
      <c r="P57" s="27"/>
      <c r="Q57" s="27"/>
      <c r="R57" s="38">
        <f t="shared" si="1"/>
        <v>0</v>
      </c>
    </row>
    <row r="58" spans="3:18" x14ac:dyDescent="0.25">
      <c r="C58" s="5" t="s">
        <v>47</v>
      </c>
      <c r="D58" s="41">
        <v>1000</v>
      </c>
      <c r="E58" s="43">
        <v>50</v>
      </c>
      <c r="F58" s="27"/>
      <c r="G58" s="27"/>
      <c r="H58" s="27"/>
      <c r="I58" s="27"/>
      <c r="J58" s="27"/>
      <c r="K58" s="27"/>
      <c r="L58" s="27"/>
      <c r="M58" s="27"/>
      <c r="N58" s="27"/>
      <c r="O58" s="34"/>
      <c r="P58" s="27"/>
      <c r="Q58" s="27"/>
      <c r="R58" s="38">
        <f t="shared" si="1"/>
        <v>0</v>
      </c>
    </row>
    <row r="59" spans="3:18" x14ac:dyDescent="0.25">
      <c r="C59" s="5" t="s">
        <v>48</v>
      </c>
      <c r="D59" s="41">
        <v>2000</v>
      </c>
      <c r="E59" s="43">
        <v>6050</v>
      </c>
      <c r="F59" s="27"/>
      <c r="G59" s="27"/>
      <c r="H59" s="27"/>
      <c r="I59" s="27"/>
      <c r="J59" s="27">
        <v>5947.2</v>
      </c>
      <c r="K59" s="27"/>
      <c r="L59" s="27"/>
      <c r="M59" s="27"/>
      <c r="N59" s="27"/>
      <c r="O59" s="34"/>
      <c r="P59" s="27"/>
      <c r="Q59" s="27"/>
      <c r="R59" s="38">
        <f t="shared" si="1"/>
        <v>5947.2</v>
      </c>
    </row>
    <row r="60" spans="3:18" x14ac:dyDescent="0.25">
      <c r="C60" s="5" t="s">
        <v>49</v>
      </c>
      <c r="D60" s="41">
        <v>40000</v>
      </c>
      <c r="E60" s="43">
        <v>50</v>
      </c>
      <c r="F60" s="27"/>
      <c r="G60" s="27"/>
      <c r="H60" s="27"/>
      <c r="I60" s="27"/>
      <c r="J60" s="27"/>
      <c r="K60" s="27"/>
      <c r="L60" s="28"/>
      <c r="M60" s="28"/>
      <c r="N60" s="28"/>
      <c r="O60" s="34"/>
      <c r="P60" s="27"/>
      <c r="Q60" s="27"/>
      <c r="R60" s="38">
        <f t="shared" si="1"/>
        <v>0</v>
      </c>
    </row>
    <row r="61" spans="3:18" x14ac:dyDescent="0.25">
      <c r="C61" s="5" t="s">
        <v>50</v>
      </c>
      <c r="D61" s="41">
        <v>0</v>
      </c>
      <c r="E61" s="43">
        <v>0</v>
      </c>
      <c r="F61" s="27"/>
      <c r="G61" s="27"/>
      <c r="H61" s="27"/>
      <c r="I61" s="27"/>
      <c r="J61" s="27"/>
      <c r="K61" s="27"/>
      <c r="L61" s="27"/>
      <c r="M61" s="27"/>
      <c r="N61" s="27"/>
      <c r="O61" s="34"/>
      <c r="P61" s="27"/>
      <c r="Q61" s="27"/>
      <c r="R61" s="38">
        <f t="shared" si="1"/>
        <v>0</v>
      </c>
    </row>
    <row r="62" spans="3:18" x14ac:dyDescent="0.25">
      <c r="C62" s="5" t="s">
        <v>51</v>
      </c>
      <c r="D62" s="41"/>
      <c r="E62" s="43">
        <v>0</v>
      </c>
      <c r="F62" s="27"/>
      <c r="G62" s="27"/>
      <c r="H62" s="27"/>
      <c r="I62" s="27"/>
      <c r="J62" s="27"/>
      <c r="K62" s="27"/>
      <c r="L62" s="27"/>
      <c r="M62" s="27"/>
      <c r="N62" s="27"/>
      <c r="O62" s="34"/>
      <c r="P62" s="27"/>
      <c r="Q62" s="27"/>
      <c r="R62" s="38">
        <f t="shared" si="1"/>
        <v>0</v>
      </c>
    </row>
    <row r="63" spans="3:18" x14ac:dyDescent="0.25">
      <c r="C63" s="5" t="s">
        <v>52</v>
      </c>
      <c r="D63" s="41">
        <v>0</v>
      </c>
      <c r="E63" s="43">
        <v>0</v>
      </c>
      <c r="F63" s="27"/>
      <c r="G63" s="27"/>
      <c r="H63" s="27"/>
      <c r="I63" s="27"/>
      <c r="J63" s="27"/>
      <c r="K63" s="27"/>
      <c r="L63" s="27"/>
      <c r="M63" s="27"/>
      <c r="N63" s="27"/>
      <c r="O63" s="34"/>
      <c r="P63" s="27"/>
      <c r="Q63" s="27"/>
      <c r="R63" s="38">
        <f t="shared" si="1"/>
        <v>0</v>
      </c>
    </row>
    <row r="64" spans="3:18" x14ac:dyDescent="0.25">
      <c r="C64" s="3" t="s">
        <v>53</v>
      </c>
      <c r="D64" s="45"/>
      <c r="E64" s="45"/>
      <c r="F64" s="35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8">
        <f t="shared" si="1"/>
        <v>0</v>
      </c>
    </row>
    <row r="65" spans="3:18" x14ac:dyDescent="0.25">
      <c r="C65" s="5" t="s">
        <v>54</v>
      </c>
      <c r="D65" s="44">
        <v>0</v>
      </c>
      <c r="E65" s="43">
        <v>0</v>
      </c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8">
        <f t="shared" si="1"/>
        <v>0</v>
      </c>
    </row>
    <row r="66" spans="3:18" x14ac:dyDescent="0.25">
      <c r="C66" s="5" t="s">
        <v>55</v>
      </c>
      <c r="D66" s="41">
        <v>0</v>
      </c>
      <c r="E66" s="43">
        <v>0</v>
      </c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8">
        <f t="shared" si="1"/>
        <v>0</v>
      </c>
    </row>
    <row r="67" spans="3:18" x14ac:dyDescent="0.25">
      <c r="C67" s="5" t="s">
        <v>56</v>
      </c>
      <c r="D67" s="41">
        <v>0</v>
      </c>
      <c r="E67" s="43">
        <v>0</v>
      </c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8">
        <f t="shared" si="1"/>
        <v>0</v>
      </c>
    </row>
    <row r="68" spans="3:18" x14ac:dyDescent="0.25">
      <c r="C68" s="5" t="s">
        <v>57</v>
      </c>
      <c r="D68" s="41">
        <v>0</v>
      </c>
      <c r="E68" s="43">
        <v>0</v>
      </c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8">
        <f t="shared" si="1"/>
        <v>0</v>
      </c>
    </row>
    <row r="69" spans="3:18" x14ac:dyDescent="0.25">
      <c r="C69" s="3" t="s">
        <v>58</v>
      </c>
      <c r="D69" s="41">
        <v>0</v>
      </c>
      <c r="E69" s="43">
        <v>0</v>
      </c>
      <c r="R69" s="38">
        <f t="shared" si="1"/>
        <v>0</v>
      </c>
    </row>
    <row r="70" spans="3:18" x14ac:dyDescent="0.25">
      <c r="C70" s="5" t="s">
        <v>59</v>
      </c>
      <c r="D70" s="44">
        <v>0</v>
      </c>
      <c r="E70" s="43">
        <v>0</v>
      </c>
      <c r="R70" s="38">
        <f t="shared" si="1"/>
        <v>0</v>
      </c>
    </row>
    <row r="71" spans="3:18" x14ac:dyDescent="0.25">
      <c r="C71" s="5" t="s">
        <v>60</v>
      </c>
      <c r="D71" s="41">
        <v>0</v>
      </c>
      <c r="E71" s="43">
        <v>0</v>
      </c>
      <c r="R71" s="38">
        <f t="shared" si="1"/>
        <v>0</v>
      </c>
    </row>
    <row r="72" spans="3:18" x14ac:dyDescent="0.25">
      <c r="C72" s="3" t="s">
        <v>61</v>
      </c>
      <c r="D72" s="41">
        <v>0</v>
      </c>
      <c r="E72" s="43">
        <v>0</v>
      </c>
      <c r="R72" s="38">
        <f t="shared" si="1"/>
        <v>0</v>
      </c>
    </row>
    <row r="73" spans="3:18" x14ac:dyDescent="0.25">
      <c r="C73" s="5" t="s">
        <v>62</v>
      </c>
      <c r="D73" s="44">
        <v>0</v>
      </c>
      <c r="E73" s="43">
        <v>0</v>
      </c>
      <c r="R73" s="38">
        <f t="shared" si="1"/>
        <v>0</v>
      </c>
    </row>
    <row r="74" spans="3:18" x14ac:dyDescent="0.25">
      <c r="C74" s="5" t="s">
        <v>63</v>
      </c>
      <c r="D74" s="41">
        <v>0</v>
      </c>
      <c r="E74" s="43">
        <v>0</v>
      </c>
      <c r="R74" s="38">
        <f t="shared" si="1"/>
        <v>0</v>
      </c>
    </row>
    <row r="75" spans="3:18" x14ac:dyDescent="0.25">
      <c r="C75" s="5" t="s">
        <v>64</v>
      </c>
      <c r="D75" s="41">
        <v>0</v>
      </c>
      <c r="E75" s="43">
        <v>0</v>
      </c>
      <c r="R75" s="38">
        <f t="shared" si="1"/>
        <v>0</v>
      </c>
    </row>
    <row r="76" spans="3:18" x14ac:dyDescent="0.25">
      <c r="C76" s="1" t="s">
        <v>69</v>
      </c>
      <c r="D76" s="41">
        <v>0</v>
      </c>
      <c r="E76" s="43">
        <v>0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38">
        <f t="shared" si="1"/>
        <v>0</v>
      </c>
    </row>
    <row r="77" spans="3:18" x14ac:dyDescent="0.25">
      <c r="C77" s="3" t="s">
        <v>70</v>
      </c>
      <c r="D77" s="44">
        <v>0</v>
      </c>
      <c r="E77" s="43">
        <v>0</v>
      </c>
      <c r="R77" s="38">
        <f t="shared" ref="R77:R85" si="5">+F77+G77+H77+I77+J77+K77+L77+M77+N77+O77+P77+Q77</f>
        <v>0</v>
      </c>
    </row>
    <row r="78" spans="3:18" x14ac:dyDescent="0.25">
      <c r="C78" s="5" t="s">
        <v>71</v>
      </c>
      <c r="D78" s="44">
        <v>0</v>
      </c>
      <c r="E78" s="43">
        <v>0</v>
      </c>
      <c r="R78" s="38">
        <f t="shared" si="5"/>
        <v>0</v>
      </c>
    </row>
    <row r="79" spans="3:18" x14ac:dyDescent="0.25">
      <c r="C79" s="5" t="s">
        <v>72</v>
      </c>
      <c r="D79" s="41">
        <v>0</v>
      </c>
      <c r="E79" s="43">
        <v>0</v>
      </c>
      <c r="R79" s="38">
        <f t="shared" si="5"/>
        <v>0</v>
      </c>
    </row>
    <row r="80" spans="3:18" x14ac:dyDescent="0.25">
      <c r="C80" s="3" t="s">
        <v>73</v>
      </c>
      <c r="D80" s="41">
        <v>0</v>
      </c>
      <c r="E80" s="43">
        <v>0</v>
      </c>
      <c r="R80" s="38">
        <f t="shared" si="5"/>
        <v>0</v>
      </c>
    </row>
    <row r="81" spans="3:18" x14ac:dyDescent="0.25">
      <c r="C81" s="5" t="s">
        <v>74</v>
      </c>
      <c r="D81" s="44">
        <v>0</v>
      </c>
      <c r="E81" s="43">
        <v>0</v>
      </c>
      <c r="R81" s="38">
        <f t="shared" si="5"/>
        <v>0</v>
      </c>
    </row>
    <row r="82" spans="3:18" x14ac:dyDescent="0.25">
      <c r="C82" s="5" t="s">
        <v>75</v>
      </c>
      <c r="D82" s="41">
        <v>0</v>
      </c>
      <c r="E82" s="43">
        <v>0</v>
      </c>
      <c r="R82" s="38">
        <f t="shared" si="5"/>
        <v>0</v>
      </c>
    </row>
    <row r="83" spans="3:18" x14ac:dyDescent="0.25">
      <c r="C83" s="3" t="s">
        <v>76</v>
      </c>
      <c r="D83" s="41">
        <v>0</v>
      </c>
      <c r="E83" s="43">
        <v>0</v>
      </c>
      <c r="R83" s="38">
        <f t="shared" si="5"/>
        <v>0</v>
      </c>
    </row>
    <row r="84" spans="3:18" x14ac:dyDescent="0.25">
      <c r="C84" s="5" t="s">
        <v>77</v>
      </c>
      <c r="D84" s="44"/>
      <c r="E84" s="43">
        <v>0</v>
      </c>
      <c r="R84" s="38">
        <f t="shared" si="5"/>
        <v>0</v>
      </c>
    </row>
    <row r="85" spans="3:18" x14ac:dyDescent="0.25">
      <c r="C85" s="36" t="s">
        <v>65</v>
      </c>
      <c r="D85" s="46">
        <f>+D54+D28+D18+D12</f>
        <v>55500000</v>
      </c>
      <c r="E85" s="46">
        <f>+E54+E28+E18+E12</f>
        <v>61571275</v>
      </c>
      <c r="F85" s="37">
        <f>+F28+F18+F12+F54</f>
        <v>3094350.07</v>
      </c>
      <c r="G85" s="37">
        <f t="shared" ref="G85:Q85" si="6">+G28+G18+G12+G54</f>
        <v>3342470.55</v>
      </c>
      <c r="H85" s="37">
        <f t="shared" si="6"/>
        <v>3900838.94</v>
      </c>
      <c r="I85" s="37">
        <f t="shared" si="6"/>
        <v>3909410.8400000003</v>
      </c>
      <c r="J85" s="37">
        <f t="shared" si="6"/>
        <v>4142511.7399999998</v>
      </c>
      <c r="K85" s="37">
        <f t="shared" si="6"/>
        <v>4186064.2800000003</v>
      </c>
      <c r="L85" s="37">
        <f t="shared" si="6"/>
        <v>4412974.68</v>
      </c>
      <c r="M85" s="37">
        <f t="shared" si="6"/>
        <v>3917410.4000000004</v>
      </c>
      <c r="N85" s="37">
        <f t="shared" si="6"/>
        <v>5720561.0899999999</v>
      </c>
      <c r="O85" s="37">
        <f t="shared" si="6"/>
        <v>3322332.4400000004</v>
      </c>
      <c r="P85" s="37">
        <f t="shared" si="6"/>
        <v>4834595.45</v>
      </c>
      <c r="Q85" s="37">
        <f t="shared" si="6"/>
        <v>10530005.08</v>
      </c>
      <c r="R85" s="47">
        <f t="shared" si="5"/>
        <v>55313525.560000002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jose</cp:lastModifiedBy>
  <cp:lastPrinted>2022-01-04T17:41:34Z</cp:lastPrinted>
  <dcterms:created xsi:type="dcterms:W3CDTF">2021-07-29T18:58:50Z</dcterms:created>
  <dcterms:modified xsi:type="dcterms:W3CDTF">2022-01-05T16:28:02Z</dcterms:modified>
</cp:coreProperties>
</file>