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E:\OAI 2021\"/>
    </mc:Choice>
  </mc:AlternateContent>
  <xr:revisionPtr revIDLastSave="0" documentId="13_ncr:1_{02865634-BFE2-460D-BAA6-1F4742E90C8B}" xr6:coauthVersionLast="47" xr6:coauthVersionMax="47" xr10:uidLastSave="{00000000-0000-0000-0000-000000000000}"/>
  <bookViews>
    <workbookView xWindow="-120" yWindow="-120" windowWidth="29040" windowHeight="15990" xr2:uid="{4338FEAE-DB8E-4C02-BE6D-DDC1311F061E}"/>
  </bookViews>
  <sheets>
    <sheet name="Hoja1" sheetId="1" r:id="rId1"/>
  </sheets>
  <externalReferences>
    <externalReference r:id="rId2"/>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29" i="1" l="1"/>
  <c r="I29" i="1"/>
  <c r="I25" i="1"/>
  <c r="J30" i="1"/>
  <c r="I30" i="1"/>
  <c r="C16" i="1"/>
  <c r="B15" i="1"/>
  <c r="C15" i="1" s="1"/>
  <c r="B14" i="1"/>
  <c r="C14" i="1" s="1"/>
</calcChain>
</file>

<file path=xl/sharedStrings.xml><?xml version="1.0" encoding="utf-8"?>
<sst xmlns="http://schemas.openxmlformats.org/spreadsheetml/2006/main" count="69" uniqueCount="69">
  <si>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</si>
  <si>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</si>
  <si>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</si>
  <si>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</si>
  <si>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</si>
  <si>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</si>
  <si>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</si>
  <si>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</si>
  <si>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</si>
  <si>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</si>
  <si>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</si>
  <si>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</si>
  <si>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</si>
  <si>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</si>
  <si>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</si>
  <si>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</si>
  <si>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</si>
  <si>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</si>
  <si>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</si>
  <si>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</si>
  <si>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</si>
  <si>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</si>
  <si>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</si>
  <si>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</si>
  <si>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</si>
  <si>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</si>
  <si>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</si>
  <si>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</si>
  <si>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</si>
  <si>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</si>
  <si>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</si>
  <si>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</si>
  <si>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</si>
  <si>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</si>
  <si>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</si>
  <si>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</si>
  <si>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</si>
  <si>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</si>
  <si>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</si>
  <si>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</si>
  <si>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</si>
  <si>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</si>
  <si>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</si>
  <si>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</si>
  <si>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</si>
  <si>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</si>
  <si>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</si>
  <si>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</si>
  <si>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</si>
  <si>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</si>
  <si>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</si>
  <si>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</si>
  <si>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5179 - SERVICIO GEOLOGICO NACIONAL</t>
  </si>
  <si>
    <t>01 - SERVICIO GEOLOGICO NACIONAL</t>
  </si>
  <si>
    <t>0001- SERVICIO GEOLOGICO NACIONAL</t>
  </si>
  <si>
    <t>Ser el organismo lider en producir información actualizada sobre las características geológicas básicas del territorio nacional y de los procesos que condicionan su formación para propiciar el uso responsable de los recursos naturales del territorio sobre la base de una infraestructura de información de las ciencias de la tierra.</t>
  </si>
  <si>
    <t>Generar el conocimiento geológico nacional, almacenarlo, actualizarlo y difundirlo para el bienestar de la sociedad, además conocer el patrimonio geológico del país, que es un derecho y una obligación del Estado. El Servicio Geológico es la organización responsable de administrar la información de estos activos y ponerlos al servicio de la sociedad Dominicana.</t>
  </si>
  <si>
    <t>11 - Investigación y Estudios Geocientificos</t>
  </si>
  <si>
    <t>Este programa consiste en generar la información base de las ciencias de la tierra (Geocientífica), creando, actualizando y registrando la cartografía geotemática como la geológica, recursos minerales, geomorfológica, sismicidad, tsunamis, aguas subterráneas, geofísica, geología regional y local, además de sus memorias explicativas. A partir de esta información base, el SGN elabora diversos estudios científicos de amenazas y riesgos que sirven para alertar tanto a las instituciones que utilizan este insumo como a la población en general.</t>
  </si>
  <si>
    <t xml:space="preserve"> Instituciones técnico- científicas, la población en general y sociedad civil</t>
  </si>
  <si>
    <t>Lograr la realizacion de 6 estudios geocientíficos en el 2020, que permitan la reducción de los riesgos geológicos, hidrogeológicos y sísmicos de la República Dominicana.</t>
  </si>
  <si>
    <t>5942 - Ciudadanos reciben estudios geocientificos en condiciones favorables</t>
  </si>
  <si>
    <t xml:space="preserve">Este producto se basa en la realización de estudios e investigaciones, inventariando, identificando, caracterizando, modelizando y cartografiando cada parte del país en cuanto a los temas relacionados con la geología, hidrogeología, sismicidad, vulnerabilidad, geofísica, tsunamis y recursos mineros. </t>
  </si>
  <si>
    <t>5942 - Ciudadanos reciben estudios geocientíficos en condiciones favorables</t>
  </si>
  <si>
    <t>Número de estudios geológicos realizados</t>
  </si>
  <si>
    <t>4.2.1</t>
  </si>
  <si>
    <t xml:space="preserve">
1. Las metas plasmadas, para el trimestre evaluado, fueron cumplidas al 100%.                  
2. Las metas financieras, fueron ejecutadas al 100% para el logro de las metas fisicas.</t>
  </si>
  <si>
    <t>Aunque las metas programadas fueron cumplidas, no se pudo completar el trabajo de campo contemplado en el POA institucional, debido a la pandemia del Coronavirus (COVID19). Sin embargo, con las visitas realizadas y la información de gabinete, se logró cumplir con lo planificado.</t>
  </si>
  <si>
    <t>1. Ampliar el personal técnico - científico para poder realizar más estudios e  investigaciones que son de interés para el desarrollo socioeconómico de la República Dominicana.                                                                                                                                                                                                                                                    2. Lograr tener oficinas regionales a nivel nacional sería un éxito desde el punto de vista operacional ya que en las mismas se tendría un personal científico y de apoyo que podrían facilitar la realizaciones de las investigaciones y actualizaciones de mapas.                                                                                                                               3. Poder capacitar aún mas al personal en el exterior es de gran interés para el SGN ya que se requiere que el mismo esté a la vanguardia con los temas.                                                                                                                                  4. Lograr obtener una mejoria presupuestaria que permita la autosuficiencia del SGN para cumplir con metas mayores de los productos planteados.                                                                                                                                           5. Poder crear capacidades de infraestructura y de logística con tecnologías adecuadas para hacer llegar toda la información de interés para el desarrollo de las municipalidades.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</si>
</sst>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17" fillId="0" borderId="24" xfId="0" applyFont="1" applyBorder="1" applyAlignment="1" applyProtection="1">
      <alignment vertical="top" wrapText="1"/>
      <protection locked="0"/>
    </xf>
    <xf numFmtId="0" fontId="17" fillId="0" borderId="28" xfId="0" applyFont="1" applyBorder="1" applyAlignment="1" applyProtection="1">
      <alignment vertical="top" wrapText="1"/>
      <protection locked="0"/>
    </xf>
    <xf numFmtId="165" fontId="17" fillId="0" borderId="28"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0" fontId="17" fillId="7" borderId="28"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0" fontId="17" fillId="0" borderId="33" xfId="0" applyFont="1" applyBorder="1" applyAlignment="1" applyProtection="1">
      <alignment vertical="top" wrapText="1"/>
      <protection locked="0"/>
    </xf>
    <xf numFmtId="0" fontId="17" fillId="0" borderId="34" xfId="0" applyFont="1" applyBorder="1" applyAlignment="1" applyProtection="1">
      <alignment vertical="top" wrapText="1"/>
      <protection locked="0"/>
    </xf>
    <xf numFmtId="165" fontId="17" fillId="0" borderId="34" xfId="0" applyNumberFormat="1" applyFont="1" applyBorder="1" applyAlignment="1" applyProtection="1">
      <alignment horizontal="center" vertical="center" wrapText="1" readingOrder="1"/>
      <protection locked="0"/>
    </xf>
    <xf numFmtId="166" fontId="17" fillId="0" borderId="34" xfId="0" applyNumberFormat="1" applyFont="1" applyBorder="1" applyAlignment="1" applyProtection="1">
      <alignment horizontal="center" vertical="center" wrapText="1" readingOrder="1"/>
      <protection locked="0"/>
    </xf>
    <xf numFmtId="165" fontId="17"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2" fillId="0" borderId="0" xfId="0" applyFont="1" applyBorder="1" applyAlignment="1" applyProtection="1">
      <alignment horizontal="left" vertical="center" wrapText="1"/>
      <protection locked="0"/>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2" fillId="0" borderId="35" xfId="0" applyFont="1" applyBorder="1" applyAlignment="1" applyProtection="1">
      <alignment horizontal="left" vertical="center" wrapText="1"/>
      <protection locked="0"/>
    </xf>
    <xf numFmtId="0" fontId="22" fillId="0" borderId="36" xfId="0" applyFont="1" applyBorder="1" applyAlignment="1" applyProtection="1">
      <alignment horizontal="left" vertical="center" wrapText="1"/>
      <protection locked="0"/>
    </xf>
    <xf numFmtId="0" fontId="22" fillId="0" borderId="37" xfId="0" applyFont="1" applyBorder="1" applyAlignment="1" applyProtection="1">
      <alignment horizontal="left" vertical="center" wrapText="1"/>
      <protection locked="0"/>
    </xf>
    <xf numFmtId="0" fontId="19" fillId="0" borderId="0" xfId="0" applyFont="1" applyAlignment="1">
      <alignment horizontal="left" vertical="center" wrapText="1"/>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8"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8" xfId="0" applyFont="1" applyFill="1" applyBorder="1" applyAlignment="1">
      <alignment horizontal="center" vertical="center" wrapText="1" readingOrder="1"/>
    </xf>
    <xf numFmtId="0" fontId="12" fillId="6" borderId="22"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30" totalsRowShown="0" headerRowDxfId="14" dataDxfId="12" headerRowBorderDxfId="13" tableBorderDxfId="11" totalsRowBorderDxfId="10">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AC3E8DE2-D537-4CBB-AD59-753602F58C3E}" name="Física_x000a_(C)" dataDxfId="5"/>
    <tableColumn id="10" xr3:uid="{25C7EA1D-EAE0-4DC9-9FB1-C0E265B640E6}" name="Financiera_x000a_(D)" dataDxfId="4"/>
    <tableColumn id="5" xr3:uid="{C2FDA61C-9281-4FCB-A3FE-246521A85EA0}" name="Física _x000a_(E)" dataDxfId="3"/>
    <tableColumn id="6" xr3:uid="{B07D8104-8103-4848-A228-6FBAE528EF68}" name="Financiera _x000a_ (F)" dataDxfId="2"/>
    <tableColumn id="7" xr3:uid="{F97ACE16-1124-4543-AD0A-CBAA1878A36A}" name="Física _x000a_(%)_x000a_ G=E/C" dataDxfId="1" dataCellStyle="Porcentaje">
      <calculatedColumnFormula>IF(G29&gt;0,G29/C29,0)</calculatedColumnFormula>
    </tableColumn>
    <tableColumn id="8" xr3:uid="{CAB2F777-24BA-4EFC-82F9-153B93171D9B}"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K41"/>
  <sheetViews>
    <sheetView tabSelected="1" topLeftCell="A31" zoomScale="120" zoomScaleNormal="120" workbookViewId="0">
      <selection activeCell="N39" sqref="N39"/>
    </sheetView>
  </sheetViews>
  <sheetFormatPr baseColWidth="10" defaultRowHeight="15" x14ac:dyDescent="0.25"/>
  <cols>
    <col min="1" max="1" width="23" style="6" customWidth="1"/>
    <col min="2" max="10" width="12.7109375" style="6" customWidth="1"/>
    <col min="11" max="11" width="11.42578125" style="6"/>
  </cols>
  <sheetData>
    <row r="1" spans="1:11" ht="21.75" thickBot="1" x14ac:dyDescent="0.3">
      <c r="A1" s="26"/>
      <c r="B1" s="72" t="s">
        <v>51</v>
      </c>
      <c r="C1" s="73"/>
      <c r="D1" s="73"/>
      <c r="E1" s="73"/>
      <c r="F1" s="73"/>
      <c r="G1" s="73"/>
      <c r="H1" s="73"/>
      <c r="I1" s="73"/>
      <c r="J1" s="74"/>
      <c r="K1" s="1"/>
    </row>
    <row r="2" spans="1:11" ht="21.75" thickBot="1" x14ac:dyDescent="0.3">
      <c r="A2" s="27"/>
      <c r="B2" s="75" t="s">
        <v>0</v>
      </c>
      <c r="C2" s="76"/>
      <c r="D2" s="75" t="s">
        <v>1</v>
      </c>
      <c r="E2" s="77"/>
      <c r="F2" s="77"/>
      <c r="G2" s="76"/>
      <c r="H2" s="78"/>
      <c r="I2" s="2" t="s">
        <v>2</v>
      </c>
      <c r="J2" s="3" t="s">
        <v>3</v>
      </c>
      <c r="K2" s="1"/>
    </row>
    <row r="3" spans="1:11" ht="21.75" thickBot="1" x14ac:dyDescent="0.3">
      <c r="A3" s="28"/>
      <c r="B3" s="79" t="s">
        <v>4</v>
      </c>
      <c r="C3" s="80"/>
      <c r="D3" s="79"/>
      <c r="E3" s="80"/>
      <c r="F3" s="80"/>
      <c r="G3" s="80"/>
      <c r="H3" s="81"/>
      <c r="I3" s="32"/>
      <c r="J3" s="33"/>
      <c r="K3" s="1"/>
    </row>
    <row r="4" spans="1:11" x14ac:dyDescent="0.25">
      <c r="A4" s="82"/>
      <c r="B4" s="83"/>
      <c r="C4" s="83"/>
      <c r="D4" s="84"/>
      <c r="E4" s="84"/>
      <c r="F4" s="84"/>
      <c r="G4" s="84"/>
      <c r="H4" s="84"/>
      <c r="I4" s="83"/>
      <c r="J4" s="85"/>
      <c r="K4" s="1"/>
    </row>
    <row r="5" spans="1:11" ht="3" customHeight="1" x14ac:dyDescent="0.25">
      <c r="A5" s="69"/>
      <c r="B5" s="70"/>
      <c r="C5" s="70"/>
      <c r="D5" s="70"/>
      <c r="E5" s="70"/>
      <c r="F5" s="70"/>
      <c r="G5" s="70"/>
      <c r="H5" s="70"/>
      <c r="I5" s="70"/>
      <c r="J5" s="71"/>
      <c r="K5" s="1"/>
    </row>
    <row r="6" spans="1:11" ht="15.75" x14ac:dyDescent="0.25">
      <c r="A6" s="34" t="s">
        <v>5</v>
      </c>
      <c r="B6" s="35"/>
      <c r="C6" s="35"/>
      <c r="D6" s="35"/>
      <c r="E6" s="35"/>
      <c r="F6" s="35"/>
      <c r="G6" s="35"/>
      <c r="H6" s="35"/>
      <c r="I6" s="35"/>
      <c r="J6" s="36"/>
      <c r="K6" s="1"/>
    </row>
    <row r="7" spans="1:11" ht="15.75" x14ac:dyDescent="0.25">
      <c r="A7" s="49" t="s">
        <v>6</v>
      </c>
      <c r="B7" s="50"/>
      <c r="C7" s="50"/>
      <c r="D7" s="50"/>
      <c r="E7" s="50"/>
      <c r="F7" s="50"/>
      <c r="G7" s="50"/>
      <c r="H7" s="50"/>
      <c r="I7" s="50"/>
      <c r="J7" s="51"/>
      <c r="K7" s="1"/>
    </row>
    <row r="8" spans="1:11" x14ac:dyDescent="0.25">
      <c r="A8" s="4" t="s">
        <v>7</v>
      </c>
      <c r="B8" s="44" t="s">
        <v>52</v>
      </c>
      <c r="C8" s="45"/>
      <c r="D8" s="45"/>
      <c r="E8" s="45"/>
      <c r="F8" s="45"/>
      <c r="G8" s="45"/>
      <c r="H8" s="45"/>
      <c r="I8" s="45"/>
      <c r="J8" s="46"/>
      <c r="K8" s="1"/>
    </row>
    <row r="9" spans="1:11" ht="15" customHeight="1" x14ac:dyDescent="0.25">
      <c r="A9" s="29" t="s">
        <v>36</v>
      </c>
      <c r="B9" s="44" t="s">
        <v>53</v>
      </c>
      <c r="C9" s="45"/>
      <c r="D9" s="45"/>
      <c r="E9" s="45"/>
      <c r="F9" s="45"/>
      <c r="G9" s="45"/>
      <c r="H9" s="45"/>
      <c r="I9" s="45"/>
      <c r="J9" s="46"/>
      <c r="K9" s="1"/>
    </row>
    <row r="10" spans="1:11" x14ac:dyDescent="0.25">
      <c r="A10" s="29" t="s">
        <v>37</v>
      </c>
      <c r="B10" s="44" t="s">
        <v>54</v>
      </c>
      <c r="C10" s="45"/>
      <c r="D10" s="45"/>
      <c r="E10" s="45"/>
      <c r="F10" s="45"/>
      <c r="G10" s="45"/>
      <c r="H10" s="45"/>
      <c r="I10" s="45"/>
      <c r="J10" s="46"/>
      <c r="K10" s="1"/>
    </row>
    <row r="11" spans="1:11" ht="52.5" customHeight="1" x14ac:dyDescent="0.25">
      <c r="A11" s="4" t="s">
        <v>8</v>
      </c>
      <c r="B11" s="47" t="s">
        <v>56</v>
      </c>
      <c r="C11" s="47"/>
      <c r="D11" s="47"/>
      <c r="E11" s="47"/>
      <c r="F11" s="47"/>
      <c r="G11" s="47"/>
      <c r="H11" s="47"/>
      <c r="I11" s="47"/>
      <c r="J11" s="48"/>
    </row>
    <row r="12" spans="1:11" ht="51" customHeight="1" x14ac:dyDescent="0.25">
      <c r="A12" s="4" t="s">
        <v>9</v>
      </c>
      <c r="B12" s="47" t="s">
        <v>55</v>
      </c>
      <c r="C12" s="47"/>
      <c r="D12" s="47"/>
      <c r="E12" s="47"/>
      <c r="F12" s="47"/>
      <c r="G12" s="47"/>
      <c r="H12" s="47"/>
      <c r="I12" s="47"/>
      <c r="J12" s="48"/>
    </row>
    <row r="13" spans="1:11" ht="15.75" x14ac:dyDescent="0.25">
      <c r="A13" s="34" t="s">
        <v>10</v>
      </c>
      <c r="B13" s="35"/>
      <c r="C13" s="35"/>
      <c r="D13" s="35"/>
      <c r="E13" s="35"/>
      <c r="F13" s="35"/>
      <c r="G13" s="35"/>
      <c r="H13" s="35"/>
      <c r="I13" s="35"/>
      <c r="J13" s="36"/>
    </row>
    <row r="14" spans="1:11" ht="27.75" customHeight="1" x14ac:dyDescent="0.25">
      <c r="A14" s="4" t="s">
        <v>11</v>
      </c>
      <c r="B14" s="30">
        <f>_xlfn.NUMBERVALUE(LEFT($B$16,1))</f>
        <v>4</v>
      </c>
      <c r="C14" s="68" t="str">
        <f>IFERROR(VLOOKUP(B14,'[1]Validacion datos'!A2:B5,2,FALSE),"")</f>
        <v>DESARROLLO SOSTENIBLE</v>
      </c>
      <c r="D14" s="68"/>
      <c r="E14" s="68"/>
      <c r="F14" s="68"/>
      <c r="G14" s="68"/>
      <c r="H14" s="68"/>
      <c r="I14" s="68"/>
      <c r="J14" s="68"/>
    </row>
    <row r="15" spans="1:11" ht="26.25" customHeight="1" x14ac:dyDescent="0.25">
      <c r="A15" s="4" t="s">
        <v>12</v>
      </c>
      <c r="B15" s="7">
        <f>_xlfn.NUMBERVALUE(LEFT(B16,3))</f>
        <v>4.2</v>
      </c>
      <c r="C15" s="68" t="str">
        <f>IFERROR(VLOOKUP(B15,'[1]Validacion datos'!A8:B26,2,FALSE),"")</f>
        <v>Eficaz gestión de riesgos para minimizar pérdidas humanas, económicas y ambientales.</v>
      </c>
      <c r="D15" s="68"/>
      <c r="E15" s="68"/>
      <c r="F15" s="68"/>
      <c r="G15" s="68"/>
      <c r="H15" s="68"/>
      <c r="I15" s="68"/>
      <c r="J15" s="68"/>
    </row>
    <row r="16" spans="1:11" ht="31.5" customHeight="1" x14ac:dyDescent="0.25">
      <c r="A16" s="4" t="s">
        <v>13</v>
      </c>
      <c r="B16" s="8" t="s">
        <v>65</v>
      </c>
      <c r="C16" s="67" t="str">
        <f>IFERROR(VLOOKUP(B16,'[1]Validacion datos'!D8:E64,2,FALSE),"")</f>
        <v>Desarrollar un eficaz sistema nacional de gestión integral de riesgos, con activa participación de las comunidades y gobiernos locales, que minimice los daños y posibilite la recuperación rápida y sostenible de las áreas y poblaciones afectadas</v>
      </c>
      <c r="D16" s="67"/>
      <c r="E16" s="67"/>
      <c r="F16" s="67"/>
      <c r="G16" s="67"/>
      <c r="H16" s="67"/>
      <c r="I16" s="67"/>
      <c r="J16" s="67"/>
    </row>
    <row r="17" spans="1:11" ht="15.75" x14ac:dyDescent="0.25">
      <c r="A17" s="34" t="s">
        <v>14</v>
      </c>
      <c r="B17" s="35"/>
      <c r="C17" s="35"/>
      <c r="D17" s="35"/>
      <c r="E17" s="35"/>
      <c r="F17" s="35"/>
      <c r="G17" s="35"/>
      <c r="H17" s="35"/>
      <c r="I17" s="35"/>
      <c r="J17" s="36"/>
    </row>
    <row r="18" spans="1:11" ht="29.25" customHeight="1" x14ac:dyDescent="0.25">
      <c r="A18" s="4" t="s">
        <v>15</v>
      </c>
      <c r="B18" s="47" t="s">
        <v>57</v>
      </c>
      <c r="C18" s="47"/>
      <c r="D18" s="47"/>
      <c r="E18" s="47"/>
      <c r="F18" s="47"/>
      <c r="G18" s="47"/>
      <c r="H18" s="47"/>
      <c r="I18" s="47"/>
      <c r="J18" s="48"/>
    </row>
    <row r="19" spans="1:11" ht="81.75" customHeight="1" x14ac:dyDescent="0.25">
      <c r="A19" s="9" t="s">
        <v>16</v>
      </c>
      <c r="B19" s="47" t="s">
        <v>58</v>
      </c>
      <c r="C19" s="47"/>
      <c r="D19" s="47"/>
      <c r="E19" s="47"/>
      <c r="F19" s="47"/>
      <c r="G19" s="47"/>
      <c r="H19" s="47"/>
      <c r="I19" s="47"/>
      <c r="J19" s="48"/>
    </row>
    <row r="20" spans="1:11" ht="31.5" customHeight="1" x14ac:dyDescent="0.25">
      <c r="A20" s="9" t="s">
        <v>17</v>
      </c>
      <c r="B20" s="47" t="s">
        <v>59</v>
      </c>
      <c r="C20" s="47"/>
      <c r="D20" s="47"/>
      <c r="E20" s="47"/>
      <c r="F20" s="47"/>
      <c r="G20" s="47"/>
      <c r="H20" s="47"/>
      <c r="I20" s="47"/>
      <c r="J20" s="48"/>
    </row>
    <row r="21" spans="1:11" ht="37.5" customHeight="1" x14ac:dyDescent="0.25">
      <c r="A21" s="9" t="s">
        <v>38</v>
      </c>
      <c r="B21" s="47" t="s">
        <v>60</v>
      </c>
      <c r="C21" s="47"/>
      <c r="D21" s="47"/>
      <c r="E21" s="47"/>
      <c r="F21" s="47"/>
      <c r="G21" s="47"/>
      <c r="H21" s="47"/>
      <c r="I21" s="47"/>
      <c r="J21" s="48"/>
      <c r="K21" s="1"/>
    </row>
    <row r="22" spans="1:11" ht="15.75" x14ac:dyDescent="0.25">
      <c r="A22" s="34" t="s">
        <v>18</v>
      </c>
      <c r="B22" s="35"/>
      <c r="C22" s="35"/>
      <c r="D22" s="35"/>
      <c r="E22" s="35"/>
      <c r="F22" s="35"/>
      <c r="G22" s="35"/>
      <c r="H22" s="35"/>
      <c r="I22" s="35"/>
      <c r="J22" s="36"/>
    </row>
    <row r="23" spans="1:11" ht="15.75" x14ac:dyDescent="0.25">
      <c r="A23" s="49" t="s">
        <v>19</v>
      </c>
      <c r="B23" s="50"/>
      <c r="C23" s="50"/>
      <c r="D23" s="50"/>
      <c r="E23" s="50"/>
      <c r="F23" s="50"/>
      <c r="G23" s="50"/>
      <c r="H23" s="50"/>
      <c r="I23" s="50"/>
      <c r="J23" s="51"/>
      <c r="K23" s="1"/>
    </row>
    <row r="24" spans="1:11" ht="15" customHeight="1" x14ac:dyDescent="0.25">
      <c r="A24" s="62" t="s">
        <v>20</v>
      </c>
      <c r="B24" s="63"/>
      <c r="C24" s="64" t="s">
        <v>21</v>
      </c>
      <c r="D24" s="66"/>
      <c r="E24" s="66"/>
      <c r="F24" s="66" t="s">
        <v>22</v>
      </c>
      <c r="G24" s="66"/>
      <c r="H24" s="63"/>
      <c r="I24" s="64" t="s">
        <v>23</v>
      </c>
      <c r="J24" s="65"/>
    </row>
    <row r="25" spans="1:11" x14ac:dyDescent="0.25">
      <c r="A25" s="52">
        <v>55500000</v>
      </c>
      <c r="B25" s="53"/>
      <c r="C25" s="59">
        <v>61571275</v>
      </c>
      <c r="D25" s="60"/>
      <c r="E25" s="61"/>
      <c r="F25" s="59">
        <v>37002873.149999999</v>
      </c>
      <c r="G25" s="60"/>
      <c r="H25" s="61"/>
      <c r="I25" s="54">
        <f>IF(G25&gt;0,G25/C25,0)</f>
        <v>0</v>
      </c>
      <c r="J25" s="55"/>
    </row>
    <row r="26" spans="1:11" ht="15.75" x14ac:dyDescent="0.25">
      <c r="A26" s="49" t="s">
        <v>24</v>
      </c>
      <c r="B26" s="50"/>
      <c r="C26" s="50"/>
      <c r="D26" s="50"/>
      <c r="E26" s="50"/>
      <c r="F26" s="50"/>
      <c r="G26" s="50"/>
      <c r="H26" s="50"/>
      <c r="I26" s="50"/>
      <c r="J26" s="51"/>
      <c r="K26" s="1"/>
    </row>
    <row r="27" spans="1:11" x14ac:dyDescent="0.25">
      <c r="A27" s="5"/>
      <c r="B27"/>
      <c r="C27" s="56" t="s">
        <v>50</v>
      </c>
      <c r="D27" s="57"/>
      <c r="E27" s="56" t="s">
        <v>48</v>
      </c>
      <c r="F27" s="57"/>
      <c r="G27" s="56" t="s">
        <v>49</v>
      </c>
      <c r="H27" s="56"/>
      <c r="I27" s="56" t="s">
        <v>25</v>
      </c>
      <c r="J27" s="58"/>
    </row>
    <row r="28" spans="1:11" ht="38.25" x14ac:dyDescent="0.25">
      <c r="A28" s="10" t="s">
        <v>26</v>
      </c>
      <c r="B28" s="11" t="s">
        <v>27</v>
      </c>
      <c r="C28" s="11" t="s">
        <v>39</v>
      </c>
      <c r="D28" s="11" t="s">
        <v>40</v>
      </c>
      <c r="E28" s="11" t="s">
        <v>42</v>
      </c>
      <c r="F28" s="11" t="s">
        <v>43</v>
      </c>
      <c r="G28" s="11" t="s">
        <v>44</v>
      </c>
      <c r="H28" s="11" t="s">
        <v>45</v>
      </c>
      <c r="I28" s="11" t="s">
        <v>46</v>
      </c>
      <c r="J28" s="12" t="s">
        <v>47</v>
      </c>
    </row>
    <row r="29" spans="1:11" ht="51" customHeight="1" x14ac:dyDescent="0.25">
      <c r="A29" s="13" t="s">
        <v>63</v>
      </c>
      <c r="B29" s="14" t="s">
        <v>64</v>
      </c>
      <c r="C29" s="15">
        <v>6</v>
      </c>
      <c r="D29" s="16">
        <v>23153239</v>
      </c>
      <c r="E29" s="16">
        <v>2</v>
      </c>
      <c r="F29" s="16">
        <v>5832114.5499999998</v>
      </c>
      <c r="G29" s="17">
        <v>1</v>
      </c>
      <c r="H29" s="16">
        <v>2492277.17</v>
      </c>
      <c r="I29" s="18">
        <f>IF(G29&gt;0,G29/C29,0)</f>
        <v>0.16666666666666666</v>
      </c>
      <c r="J29" s="19">
        <f>IF(H29&gt;0,H29/D29,0)</f>
        <v>0.10764270044463325</v>
      </c>
    </row>
    <row r="30" spans="1:11" x14ac:dyDescent="0.25">
      <c r="A30" s="20"/>
      <c r="B30" s="21"/>
      <c r="C30" s="22"/>
      <c r="D30" s="23"/>
      <c r="E30" s="23"/>
      <c r="F30" s="23"/>
      <c r="G30" s="24"/>
      <c r="H30" s="23"/>
      <c r="I30" s="18">
        <f>IF(G30&gt;0,G30/C30,0)</f>
        <v>0</v>
      </c>
      <c r="J30" s="19">
        <f>IF(H30&gt;0,H30/D30,0)</f>
        <v>0</v>
      </c>
    </row>
    <row r="31" spans="1:11" ht="15.75" x14ac:dyDescent="0.25">
      <c r="A31" s="34" t="s">
        <v>28</v>
      </c>
      <c r="B31" s="35"/>
      <c r="C31" s="35"/>
      <c r="D31" s="35"/>
      <c r="E31" s="35"/>
      <c r="F31" s="35"/>
      <c r="G31" s="35"/>
      <c r="H31" s="35"/>
      <c r="I31" s="35"/>
      <c r="J31" s="36"/>
    </row>
    <row r="32" spans="1:11" ht="15.75" x14ac:dyDescent="0.25">
      <c r="A32" s="49" t="s">
        <v>29</v>
      </c>
      <c r="B32" s="50"/>
      <c r="C32" s="50"/>
      <c r="D32" s="50"/>
      <c r="E32" s="50"/>
      <c r="F32" s="50"/>
      <c r="G32" s="50"/>
      <c r="H32" s="50"/>
      <c r="I32" s="50"/>
      <c r="J32" s="51"/>
      <c r="K32" s="1"/>
    </row>
    <row r="33" spans="1:11" x14ac:dyDescent="0.25">
      <c r="A33" s="25" t="s">
        <v>30</v>
      </c>
      <c r="B33" s="47" t="s">
        <v>61</v>
      </c>
      <c r="C33" s="47"/>
      <c r="D33" s="47"/>
      <c r="E33" s="47"/>
      <c r="F33" s="47"/>
      <c r="G33" s="47"/>
      <c r="H33" s="47"/>
      <c r="I33" s="47"/>
      <c r="J33" s="48"/>
    </row>
    <row r="34" spans="1:11" ht="51.75" customHeight="1" x14ac:dyDescent="0.25">
      <c r="A34" s="25" t="s">
        <v>31</v>
      </c>
      <c r="B34" s="47" t="s">
        <v>62</v>
      </c>
      <c r="C34" s="47"/>
      <c r="D34" s="47"/>
      <c r="E34" s="47"/>
      <c r="F34" s="47"/>
      <c r="G34" s="47"/>
      <c r="H34" s="47"/>
      <c r="I34" s="47"/>
      <c r="J34" s="48"/>
    </row>
    <row r="35" spans="1:11" ht="82.5" customHeight="1" x14ac:dyDescent="0.25">
      <c r="A35" s="25" t="s">
        <v>32</v>
      </c>
      <c r="B35" s="47" t="s">
        <v>66</v>
      </c>
      <c r="C35" s="47"/>
      <c r="D35" s="47"/>
      <c r="E35" s="47"/>
      <c r="F35" s="47"/>
      <c r="G35" s="47"/>
      <c r="H35" s="47"/>
      <c r="I35" s="47"/>
      <c r="J35" s="48"/>
    </row>
    <row r="36" spans="1:11" ht="49.5" customHeight="1" x14ac:dyDescent="0.25">
      <c r="A36" s="25" t="s">
        <v>33</v>
      </c>
      <c r="B36" s="47" t="s">
        <v>67</v>
      </c>
      <c r="C36" s="47"/>
      <c r="D36" s="47"/>
      <c r="E36" s="47"/>
      <c r="F36" s="47"/>
      <c r="G36" s="47"/>
      <c r="H36" s="47"/>
      <c r="I36" s="47"/>
      <c r="J36" s="48"/>
    </row>
    <row r="37" spans="1:11" ht="15.75" x14ac:dyDescent="0.25">
      <c r="A37" s="34" t="s">
        <v>34</v>
      </c>
      <c r="B37" s="35"/>
      <c r="C37" s="35"/>
      <c r="D37" s="35"/>
      <c r="E37" s="35"/>
      <c r="F37" s="35"/>
      <c r="G37" s="35"/>
      <c r="H37" s="35"/>
      <c r="I37" s="35"/>
      <c r="J37" s="36"/>
    </row>
    <row r="38" spans="1:11" ht="15.75" x14ac:dyDescent="0.25">
      <c r="A38" s="37" t="s">
        <v>35</v>
      </c>
      <c r="B38" s="38"/>
      <c r="C38" s="38"/>
      <c r="D38" s="38"/>
      <c r="E38" s="38"/>
      <c r="F38" s="38"/>
      <c r="G38" s="38"/>
      <c r="H38" s="38"/>
      <c r="I38" s="38"/>
      <c r="J38" s="39"/>
      <c r="K38" s="1"/>
    </row>
    <row r="39" spans="1:11" ht="137.25" customHeight="1" x14ac:dyDescent="0.25">
      <c r="A39" s="40" t="s">
        <v>68</v>
      </c>
      <c r="B39" s="41"/>
      <c r="C39" s="41"/>
      <c r="D39" s="41"/>
      <c r="E39" s="41"/>
      <c r="F39" s="41"/>
      <c r="G39" s="41"/>
      <c r="H39" s="41"/>
      <c r="I39" s="41"/>
      <c r="J39" s="42"/>
    </row>
    <row r="40" spans="1:11" ht="27.75" customHeight="1" x14ac:dyDescent="0.25">
      <c r="A40" s="31"/>
      <c r="B40" s="31"/>
      <c r="C40" s="31"/>
      <c r="D40" s="31"/>
      <c r="E40" s="31"/>
      <c r="F40" s="31"/>
      <c r="G40" s="31"/>
      <c r="H40" s="31"/>
      <c r="I40" s="31"/>
      <c r="J40" s="31"/>
    </row>
    <row r="41" spans="1:11" ht="30.75" customHeight="1" x14ac:dyDescent="0.25">
      <c r="A41" s="43" t="s">
        <v>41</v>
      </c>
      <c r="B41" s="43"/>
      <c r="C41" s="43"/>
      <c r="D41" s="43"/>
      <c r="E41" s="43"/>
      <c r="F41" s="43"/>
      <c r="G41" s="43"/>
      <c r="H41" s="43"/>
      <c r="I41" s="43"/>
      <c r="J41" s="43"/>
    </row>
  </sheetData>
  <mergeCells count="48">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 ref="C16:J16"/>
    <mergeCell ref="A17:J17"/>
    <mergeCell ref="B18:J18"/>
    <mergeCell ref="B19:J19"/>
    <mergeCell ref="B20:J20"/>
    <mergeCell ref="A22:J22"/>
    <mergeCell ref="A23:J23"/>
    <mergeCell ref="A24:B24"/>
    <mergeCell ref="I24:J24"/>
    <mergeCell ref="C24:E24"/>
    <mergeCell ref="F24:H24"/>
    <mergeCell ref="C27:D27"/>
    <mergeCell ref="G27:H27"/>
    <mergeCell ref="I27:J27"/>
    <mergeCell ref="C25:E25"/>
    <mergeCell ref="F25:H25"/>
    <mergeCell ref="E27:F27"/>
    <mergeCell ref="A37:J37"/>
    <mergeCell ref="A38:J38"/>
    <mergeCell ref="A39:J39"/>
    <mergeCell ref="A41:J41"/>
    <mergeCell ref="B9:J9"/>
    <mergeCell ref="B10:J10"/>
    <mergeCell ref="B21:J21"/>
    <mergeCell ref="A31:J31"/>
    <mergeCell ref="A32:J32"/>
    <mergeCell ref="B33:J33"/>
    <mergeCell ref="B34:J34"/>
    <mergeCell ref="B35:J35"/>
    <mergeCell ref="B36:J36"/>
    <mergeCell ref="A25:B25"/>
    <mergeCell ref="I25:J25"/>
    <mergeCell ref="A26:J26"/>
  </mergeCells>
  <phoneticPr fontId="23" type="noConversion"/>
  <dataValidations count="16">
    <dataValidation allowBlank="1" showInputMessage="1" showErrorMessage="1" prompt="Monto ejecutado en el trimestre" sqref="H28 H30" xr:uid="{90E46E24-8E3F-4224-9F5D-F387CD76556E}"/>
    <dataValidation allowBlank="1" showInputMessage="1" showErrorMessage="1" prompt="Meta alcanzada en el trimestre" sqref="G28:G30" xr:uid="{078E0B3D-C3D5-4323-9A6F-7DD5AA0A91C9}"/>
    <dataValidation allowBlank="1" showInputMessage="1" showErrorMessage="1" prompt="Monto presupuestado para el producto" sqref="D28:D30 E29:F30 F28 H29" xr:uid="{247AEBBA-5BB4-404D-982B-514E41C68A75}"/>
    <dataValidation allowBlank="1" showInputMessage="1" showErrorMessage="1" prompt="Meta anual del indicador" sqref="C28:C30 E28" xr:uid="{F1CB8B99-164D-4F51-9E69-AECE57493A93}"/>
    <dataValidation allowBlank="1" showInputMessage="1" showErrorMessage="1" prompt="Nombre del indicador" sqref="B28:B30" xr:uid="{3FF3C7F1-052B-4689-97E1-0EEC782A6AE3}"/>
    <dataValidation allowBlank="1" showInputMessage="1" showErrorMessage="1" prompt="Nombre de cada producto" sqref="A28:A30" xr:uid="{2947E0C5-61A1-48DD-8DCD-04F9232477FC}"/>
    <dataValidation allowBlank="1" showInputMessage="1" showErrorMessage="1" prompt="¿En qué consiste el programa?" sqref="B19:J19" xr:uid="{A2362AFB-DC9D-43E3-823E-BC3F38EE514F}"/>
    <dataValidation allowBlank="1" showInputMessage="1" showErrorMessage="1" prompt="Presupuesto del programa" sqref="A25:C25 F25" xr:uid="{2C90DB71-EB15-47FB-969B-D3C6779E55E0}"/>
    <dataValidation allowBlank="1" showInputMessage="1" showErrorMessage="1" prompt="Oportunidades de mejora identificadas" sqref="A39:J40" xr:uid="{DA848EFB-3FC8-4206-B557-B09F4E34DBE3}"/>
    <dataValidation allowBlank="1" showInputMessage="1" showErrorMessage="1" prompt="De existir desvío, explicar razones." sqref="B36:J36" xr:uid="{15752D16-318A-466B-84D2-F16C378EE918}"/>
    <dataValidation allowBlank="1" showInputMessage="1" showErrorMessage="1" prompt="1. Describir lo plasmado en el presupuesto_x000a_2. Describir lo alcanzado en términos financieros y de producción " sqref="B35:J35" xr:uid="{A72D67B3-A10B-4E8F-9A22-A756D2816C9A}"/>
    <dataValidation allowBlank="1" showInputMessage="1" showErrorMessage="1" prompt="¿En qué consiste el producto? su objetivo" sqref="B34:J34" xr:uid="{C5CE3DEC-0EC8-49F9-8F89-90A444E4EB2F}"/>
    <dataValidation allowBlank="1" showInputMessage="1" showErrorMessage="1" prompt="Nombre del producto" sqref="B33:J33" xr:uid="{57A174E9-6613-4681-B27E-70CFF7E4AC6E}"/>
    <dataValidation allowBlank="1" showInputMessage="1" showErrorMessage="1" prompt="¿A quién va dirigido el programa?, ¿qué característica tiene esta población que requiere ser beneficiada?" sqref="B20:J20" xr:uid="{11F3E972-AD96-42CB-BEF8-91EA11A88336}"/>
    <dataValidation allowBlank="1" showInputMessage="1" prompt="Nombre del capítulo" sqref="B8:J10" xr:uid="{7B510400-5492-4460-9A17-6F9C9401B683}"/>
    <dataValidation allowBlank="1" sqref="A8" xr:uid="{4E4D531B-D39C-42CD-8509-9C2E6575184D}"/>
  </dataValidations>
  <pageMargins left="0.7" right="0.7" top="0.75" bottom="0.75" header="0.3" footer="0.3"/>
  <pageSetup orientation="portrait" r:id="rId1"/>
  <ignoredErrors>
    <ignoredError sqref="I30:J30"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SANDRA-SGN</cp:lastModifiedBy>
  <dcterms:created xsi:type="dcterms:W3CDTF">2021-03-22T15:50:10Z</dcterms:created>
  <dcterms:modified xsi:type="dcterms:W3CDTF">2022-01-12T13:26:43Z</dcterms:modified>
</cp:coreProperties>
</file>