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60"/>
  </bookViews>
  <sheets>
    <sheet name="enero 20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76" i="2" l="1"/>
  <c r="H76" i="2" s="1"/>
  <c r="I76" i="2" s="1"/>
  <c r="F75" i="2"/>
  <c r="H75" i="2" s="1"/>
  <c r="I75" i="2" s="1"/>
  <c r="F74" i="2"/>
  <c r="H74" i="2" s="1"/>
  <c r="I74" i="2" s="1"/>
  <c r="F72" i="2"/>
  <c r="H72" i="2" s="1"/>
  <c r="I72" i="2" s="1"/>
  <c r="H71" i="2"/>
  <c r="I71" i="2" s="1"/>
  <c r="F71" i="2"/>
  <c r="F70" i="2"/>
  <c r="H70" i="2" s="1"/>
  <c r="I70" i="2" s="1"/>
  <c r="F69" i="2"/>
  <c r="H69" i="2" s="1"/>
  <c r="I69" i="2" s="1"/>
  <c r="H66" i="2"/>
  <c r="I66" i="2" s="1"/>
  <c r="F66" i="2"/>
  <c r="F65" i="2"/>
  <c r="H65" i="2" s="1"/>
  <c r="I65" i="2" s="1"/>
  <c r="F64" i="2"/>
  <c r="H64" i="2" s="1"/>
  <c r="F63" i="2"/>
  <c r="H63" i="2" s="1"/>
  <c r="F62" i="2"/>
  <c r="H62" i="2" s="1"/>
  <c r="I62" i="2" s="1"/>
  <c r="H61" i="2"/>
  <c r="I61" i="2" s="1"/>
  <c r="F61" i="2"/>
  <c r="F59" i="2"/>
  <c r="H59" i="2" s="1"/>
  <c r="I59" i="2" s="1"/>
  <c r="F58" i="2"/>
  <c r="H58" i="2" s="1"/>
  <c r="F57" i="2"/>
  <c r="H57" i="2" s="1"/>
  <c r="J57" i="2" s="1"/>
  <c r="F56" i="2"/>
  <c r="H56" i="2" s="1"/>
  <c r="F54" i="2"/>
  <c r="H54" i="2" s="1"/>
  <c r="F52" i="2"/>
  <c r="H52" i="2" s="1"/>
  <c r="F50" i="2"/>
  <c r="H50" i="2" s="1"/>
  <c r="F49" i="2"/>
  <c r="H49" i="2" s="1"/>
  <c r="F46" i="2"/>
  <c r="H46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3" i="2"/>
  <c r="H33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H24" i="2"/>
  <c r="F22" i="2"/>
  <c r="H22" i="2" s="1"/>
  <c r="F21" i="2"/>
  <c r="H21" i="2" s="1"/>
  <c r="F20" i="2"/>
  <c r="H20" i="2" s="1"/>
  <c r="F16" i="2"/>
  <c r="H16" i="2" s="1"/>
  <c r="F14" i="2"/>
  <c r="H14" i="2" s="1"/>
  <c r="F13" i="2"/>
  <c r="H13" i="2" s="1"/>
  <c r="I58" i="2" l="1"/>
  <c r="J58" i="2"/>
  <c r="J61" i="2"/>
  <c r="I63" i="2"/>
  <c r="J63" i="2" s="1"/>
  <c r="J35" i="2"/>
  <c r="J39" i="2"/>
  <c r="J52" i="2"/>
  <c r="I64" i="2"/>
  <c r="J64" i="2"/>
  <c r="I13" i="2"/>
  <c r="J13" i="2" s="1"/>
  <c r="I14" i="2"/>
  <c r="J14" i="2" s="1"/>
  <c r="I16" i="2"/>
  <c r="J16" i="2" s="1"/>
  <c r="I20" i="2"/>
  <c r="J20" i="2" s="1"/>
  <c r="I21" i="2"/>
  <c r="J21" i="2" s="1"/>
  <c r="I22" i="2"/>
  <c r="J22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3" i="2"/>
  <c r="J33" i="2" s="1"/>
  <c r="I35" i="2"/>
  <c r="I36" i="2"/>
  <c r="J36" i="2" s="1"/>
  <c r="I37" i="2"/>
  <c r="J37" i="2" s="1"/>
  <c r="I38" i="2"/>
  <c r="J38" i="2" s="1"/>
  <c r="I39" i="2"/>
  <c r="I40" i="2"/>
  <c r="J40" i="2" s="1"/>
  <c r="I41" i="2"/>
  <c r="J41" i="2" s="1"/>
  <c r="I42" i="2"/>
  <c r="J42" i="2" s="1"/>
  <c r="I43" i="2"/>
  <c r="J43" i="2" s="1"/>
  <c r="I46" i="2"/>
  <c r="J46" i="2" s="1"/>
  <c r="I49" i="2"/>
  <c r="J49" i="2" s="1"/>
  <c r="I50" i="2"/>
  <c r="J50" i="2" s="1"/>
  <c r="I52" i="2"/>
  <c r="I54" i="2"/>
  <c r="J54" i="2" s="1"/>
  <c r="I56" i="2"/>
  <c r="J56" i="2" s="1"/>
  <c r="J59" i="2"/>
  <c r="J62" i="2"/>
  <c r="J65" i="2"/>
  <c r="J66" i="2"/>
  <c r="J69" i="2"/>
  <c r="J70" i="2"/>
  <c r="J71" i="2"/>
  <c r="J72" i="2"/>
  <c r="J74" i="2"/>
  <c r="J75" i="2"/>
  <c r="J76" i="2"/>
  <c r="J78" i="2" l="1"/>
</calcChain>
</file>

<file path=xl/sharedStrings.xml><?xml version="1.0" encoding="utf-8"?>
<sst xmlns="http://schemas.openxmlformats.org/spreadsheetml/2006/main" count="149" uniqueCount="84">
  <si>
    <t>ITEM</t>
  </si>
  <si>
    <t>UND</t>
  </si>
  <si>
    <t xml:space="preserve">INVENTARIO </t>
  </si>
  <si>
    <t>ENTRANDA</t>
  </si>
  <si>
    <t>SALIDA</t>
  </si>
  <si>
    <t>EXISTENCIA</t>
  </si>
  <si>
    <t>VALOR</t>
  </si>
  <si>
    <t>TOTAL</t>
  </si>
  <si>
    <t xml:space="preserve"> </t>
  </si>
  <si>
    <t>PAPELERIA</t>
  </si>
  <si>
    <t>LIBRETA RAYADA 5x8</t>
  </si>
  <si>
    <t>Und.</t>
  </si>
  <si>
    <t>RESMA 8 1/2 x 14</t>
  </si>
  <si>
    <t>ARCHIVO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</si>
  <si>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</si>
  <si>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</si>
  <si>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</si>
  <si>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</si>
  <si>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</si>
  <si>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</si>
  <si>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</si>
  <si>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</si>
  <si>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ADHESIVA 2/100 CLEAR</t>
  </si>
  <si>
    <t>CINTA PARA SUMADORA SHARP 2.41</t>
  </si>
  <si>
    <t>PEGAMENTO GEL UHU 125 ml</t>
  </si>
  <si>
    <t>UTILERIA</t>
  </si>
  <si>
    <t xml:space="preserve">CALCULADORA DE ESCRITORIO Sharp 2630 </t>
  </si>
  <si>
    <t>GRAPADORA</t>
  </si>
  <si>
    <t>TIJERA</t>
  </si>
  <si>
    <t>TRITURADORA GBC SC170 12 PAG. C/CESTO</t>
  </si>
  <si>
    <t>REGLA</t>
  </si>
  <si>
    <t>HP DESK JET 1056 PRINT</t>
  </si>
  <si>
    <t>TRICOLOR</t>
  </si>
  <si>
    <t>NEGRO</t>
  </si>
  <si>
    <t>CANON 119 HIGH</t>
  </si>
  <si>
    <t>LEXMARX X464</t>
  </si>
  <si>
    <t>HP LASER JEP P 1102 W</t>
  </si>
  <si>
    <t>ROJO</t>
  </si>
  <si>
    <t>AMARILLO</t>
  </si>
  <si>
    <t>AZUL</t>
  </si>
  <si>
    <t>DESECHABLES</t>
  </si>
  <si>
    <t>FUNDAS 27 x 32 (100/1)</t>
  </si>
  <si>
    <t>PAPEL HIGIENICO JUMBO 12/1</t>
  </si>
  <si>
    <t>PAPEL TOALLA CENTER PULL JUMBO</t>
  </si>
  <si>
    <t xml:space="preserve">SERVILLETAS DE MANO </t>
  </si>
  <si>
    <t>SERVILLETAS 500/1</t>
  </si>
  <si>
    <t>TOALLA DE TELA PARA COCINA</t>
  </si>
  <si>
    <t>UND.</t>
  </si>
  <si>
    <t>DETERGENTES</t>
  </si>
  <si>
    <t>AMBIENTADOR SPRAY</t>
  </si>
  <si>
    <t>JABON DE FREGAR</t>
  </si>
  <si>
    <t>Galon</t>
  </si>
  <si>
    <t>MISTOLIN</t>
  </si>
  <si>
    <t>BOTELLA BAYGON EN SPRAY 250ml</t>
  </si>
  <si>
    <t>SWAPER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</si>
  <si>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</si>
  <si>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</si>
  <si>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</si>
  <si>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</si>
  <si>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>Dirección Administrativa y Financiera</t>
  </si>
  <si>
    <t xml:space="preserve">                                   </t>
  </si>
  <si>
    <t xml:space="preserve">              Inventario de Almacén</t>
  </si>
  <si>
    <t xml:space="preserve">                                                     </t>
  </si>
  <si>
    <t xml:space="preserve">       </t>
  </si>
  <si>
    <r>
      <t xml:space="preserve">  </t>
    </r>
    <r>
      <rPr>
        <b/>
        <sz val="9"/>
        <color theme="1"/>
        <rFont val="Calibri"/>
        <family val="2"/>
        <scheme val="minor"/>
      </rPr>
      <t xml:space="preserve"> TINTAS Y TONERS</t>
    </r>
  </si>
  <si>
    <t>ITBIS</t>
  </si>
  <si>
    <t>PRECIO UND</t>
  </si>
  <si>
    <t>TOTAL /CANT</t>
  </si>
  <si>
    <t>TOTL/CANT</t>
  </si>
  <si>
    <t>TOTAL/CANT</t>
  </si>
  <si>
    <t>GASTABLE</t>
  </si>
  <si>
    <t>UPS 750 WATTS FORZA</t>
  </si>
  <si>
    <t>BASE PARA CPU</t>
  </si>
  <si>
    <t>Unid.</t>
  </si>
  <si>
    <t>BATERIA PARA UPS 12V/7AH</t>
  </si>
  <si>
    <t>Unida.</t>
  </si>
  <si>
    <t xml:space="preserve">ACHIVO MODULA FOMCASE 2 GAVETAS </t>
  </si>
  <si>
    <t>BASE PARA ARCHIVO MERCURY 81/2</t>
  </si>
  <si>
    <t xml:space="preserve">AZUCAR BLANCA  5LB </t>
  </si>
  <si>
    <t xml:space="preserve">AZUCAR CREMA  5LB </t>
  </si>
  <si>
    <t>CREMORA 22 OZ</t>
  </si>
  <si>
    <t>total</t>
  </si>
  <si>
    <t xml:space="preserve">                             Febrero, 2018</t>
  </si>
  <si>
    <t>“AÑO DEL FOMENTO DE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</si>
</sst>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5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 indent="1"/>
    </xf>
    <xf numFmtId="0" fontId="0" fillId="3" borderId="0" xfId="0" applyFill="1"/>
    <xf numFmtId="0" fontId="8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0" fillId="2" borderId="15" xfId="0" applyFill="1" applyBorder="1"/>
    <xf numFmtId="0" fontId="6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4"/>
    </xf>
    <xf numFmtId="0" fontId="3" fillId="2" borderId="17" xfId="0" applyFont="1" applyFill="1" applyBorder="1" applyAlignment="1">
      <alignment horizontal="left" vertical="center" wrapText="1" indent="4"/>
    </xf>
    <xf numFmtId="0" fontId="6" fillId="2" borderId="7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3" borderId="5" xfId="0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2" borderId="8" xfId="0" applyFill="1" applyBorder="1"/>
    <xf numFmtId="0" fontId="6" fillId="2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 indent="4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left" vertical="center" wrapText="1" indent="1"/>
    </xf>
    <xf numFmtId="4" fontId="0" fillId="0" borderId="1" xfId="0" applyNumberFormat="1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/>
    <xf numFmtId="4" fontId="0" fillId="4" borderId="0" xfId="0" applyNumberFormat="1" applyFill="1" applyBorder="1"/>
    <xf numFmtId="17" fontId="9" fillId="0" borderId="0" xfId="0" applyNumberFormat="1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123825</xdr:rowOff>
    </xdr:from>
    <xdr:to>
      <xdr:col>3</xdr:col>
      <xdr:colOff>38100</xdr:colOff>
      <xdr:row>8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31623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4" workbookViewId="0">
      <selection activeCell="L9" sqref="L9"/>
    </sheetView>
  </sheetViews>
  <sheetFormatPr baseColWidth="10" defaultRowHeight="15" x14ac:dyDescent="0.25"/>
  <cols>
    <col min="1" max="1" width="24" customWidth="1"/>
    <col min="2" max="3" width="11.42578125" customWidth="1"/>
    <col min="4" max="4" width="11.28515625" customWidth="1"/>
    <col min="6" max="7" width="11.42578125" customWidth="1"/>
    <col min="8" max="8" width="10.85546875" customWidth="1"/>
    <col min="9" max="10" width="11.42578125" customWidth="1"/>
    <col min="11" max="11" width="11.5703125" customWidth="1"/>
  </cols>
  <sheetData>
    <row r="1" spans="1:11" ht="18" x14ac:dyDescent="0.25">
      <c r="A1" s="1" t="s">
        <v>57</v>
      </c>
    </row>
    <row r="3" spans="1:11" ht="17.25" x14ac:dyDescent="0.25">
      <c r="A3" s="2" t="s">
        <v>58</v>
      </c>
    </row>
    <row r="5" spans="1:11" ht="17.25" x14ac:dyDescent="0.25">
      <c r="A5" s="2" t="s">
        <v>60</v>
      </c>
      <c r="H5" s="86" t="s">
        <v>83</v>
      </c>
      <c r="I5" s="58"/>
      <c r="J5" s="58"/>
    </row>
    <row r="6" spans="1:11" x14ac:dyDescent="0.25">
      <c r="H6" s="58" t="s">
        <v>59</v>
      </c>
      <c r="I6" s="58"/>
      <c r="J6" s="58"/>
    </row>
    <row r="7" spans="1:11" ht="17.25" x14ac:dyDescent="0.25">
      <c r="A7" s="2" t="s">
        <v>62</v>
      </c>
      <c r="H7" s="58" t="s">
        <v>61</v>
      </c>
      <c r="I7" s="58"/>
      <c r="J7" s="58"/>
    </row>
    <row r="8" spans="1:11" ht="15.75" x14ac:dyDescent="0.25">
      <c r="A8" s="3"/>
      <c r="H8" s="58" t="s">
        <v>82</v>
      </c>
      <c r="I8" s="85"/>
      <c r="J8" s="58"/>
    </row>
    <row r="9" spans="1:11" ht="15.75" thickBot="1" x14ac:dyDescent="0.3">
      <c r="A9" s="4"/>
      <c r="H9" s="58"/>
      <c r="I9" s="58"/>
      <c r="J9" s="58"/>
    </row>
    <row r="10" spans="1:11" ht="15.75" thickBot="1" x14ac:dyDescent="0.3">
      <c r="A10" s="31" t="s">
        <v>0</v>
      </c>
      <c r="B10" s="32"/>
      <c r="C10" s="35"/>
      <c r="D10" s="48"/>
      <c r="E10" s="51"/>
      <c r="F10" s="37" t="s">
        <v>2</v>
      </c>
      <c r="G10" s="42"/>
      <c r="H10" s="42"/>
      <c r="I10" s="42"/>
      <c r="J10" s="43"/>
      <c r="K10" s="5"/>
    </row>
    <row r="11" spans="1:11" ht="15.75" thickBot="1" x14ac:dyDescent="0.3">
      <c r="A11" s="33"/>
      <c r="B11" s="34"/>
      <c r="C11" s="36" t="s">
        <v>1</v>
      </c>
      <c r="D11" s="44" t="s">
        <v>3</v>
      </c>
      <c r="E11" s="37" t="s">
        <v>4</v>
      </c>
      <c r="F11" s="37" t="s">
        <v>5</v>
      </c>
      <c r="G11" s="37" t="s">
        <v>66</v>
      </c>
      <c r="H11" s="53" t="s">
        <v>67</v>
      </c>
      <c r="I11" s="37" t="s">
        <v>65</v>
      </c>
      <c r="J11" s="38" t="s">
        <v>7</v>
      </c>
      <c r="K11" s="5"/>
    </row>
    <row r="12" spans="1:11" ht="15.75" thickBot="1" x14ac:dyDescent="0.3">
      <c r="A12" s="26" t="s">
        <v>8</v>
      </c>
      <c r="B12" s="27" t="s">
        <v>9</v>
      </c>
      <c r="C12" s="28"/>
      <c r="D12" s="29"/>
      <c r="E12" s="29"/>
      <c r="F12" s="29"/>
      <c r="G12" s="29"/>
      <c r="H12" s="29"/>
      <c r="I12" s="29"/>
      <c r="J12" s="30"/>
      <c r="K12" s="5"/>
    </row>
    <row r="13" spans="1:11" ht="20.25" customHeight="1" x14ac:dyDescent="0.25">
      <c r="A13" s="23" t="s">
        <v>10</v>
      </c>
      <c r="B13" s="24"/>
      <c r="C13" s="25" t="s">
        <v>11</v>
      </c>
      <c r="D13" s="25">
        <v>72</v>
      </c>
      <c r="E13" s="25">
        <v>3</v>
      </c>
      <c r="F13" s="25">
        <f>D13-E13</f>
        <v>69</v>
      </c>
      <c r="G13" s="59">
        <v>25.08</v>
      </c>
      <c r="H13" s="59">
        <f>F13*G13</f>
        <v>1730.52</v>
      </c>
      <c r="I13" s="59">
        <f>H13*18%</f>
        <v>311.49359999999996</v>
      </c>
      <c r="J13" s="59">
        <f>H13+I13</f>
        <v>2042.0136</v>
      </c>
      <c r="K13" s="5"/>
    </row>
    <row r="14" spans="1:11" ht="20.25" customHeight="1" x14ac:dyDescent="0.25">
      <c r="A14" s="14" t="s">
        <v>12</v>
      </c>
      <c r="B14" s="15"/>
      <c r="C14" s="16" t="s">
        <v>11</v>
      </c>
      <c r="D14" s="16">
        <v>5</v>
      </c>
      <c r="E14" s="16">
        <v>3</v>
      </c>
      <c r="F14" s="25">
        <f t="shared" ref="F14:F76" si="0">D14-E14</f>
        <v>2</v>
      </c>
      <c r="G14" s="60">
        <v>318.64</v>
      </c>
      <c r="H14" s="59">
        <f t="shared" ref="H14:H16" si="1">F14*G14</f>
        <v>637.28</v>
      </c>
      <c r="I14" s="59">
        <f t="shared" ref="I14:I76" si="2">H14*18%</f>
        <v>114.71039999999999</v>
      </c>
      <c r="J14" s="59">
        <f t="shared" ref="J14:J76" si="3">H14+I14</f>
        <v>751.99039999999991</v>
      </c>
      <c r="K14" s="5"/>
    </row>
    <row r="15" spans="1:11" x14ac:dyDescent="0.25">
      <c r="A15" s="6"/>
      <c r="B15" s="9" t="s">
        <v>13</v>
      </c>
      <c r="C15" s="8"/>
      <c r="D15" s="6"/>
      <c r="E15" s="7"/>
      <c r="F15" s="39"/>
      <c r="G15" s="61"/>
      <c r="H15" s="62"/>
      <c r="I15" s="62"/>
      <c r="J15" s="62"/>
      <c r="K15" s="5"/>
    </row>
    <row r="16" spans="1:11" ht="25.5" customHeight="1" x14ac:dyDescent="0.25">
      <c r="A16" s="14" t="s">
        <v>14</v>
      </c>
      <c r="B16" s="15"/>
      <c r="C16" s="16" t="s">
        <v>15</v>
      </c>
      <c r="D16" s="16">
        <v>4</v>
      </c>
      <c r="E16" s="16">
        <v>0</v>
      </c>
      <c r="F16" s="25">
        <f t="shared" si="0"/>
        <v>4</v>
      </c>
      <c r="G16" s="60">
        <v>686</v>
      </c>
      <c r="H16" s="59">
        <f t="shared" si="1"/>
        <v>2744</v>
      </c>
      <c r="I16" s="59">
        <f t="shared" si="2"/>
        <v>493.91999999999996</v>
      </c>
      <c r="J16" s="59">
        <f t="shared" si="3"/>
        <v>3237.92</v>
      </c>
      <c r="K16" s="5"/>
    </row>
    <row r="17" spans="1:12" ht="15" customHeight="1" thickBot="1" x14ac:dyDescent="0.3">
      <c r="A17" s="17"/>
      <c r="B17" s="18"/>
      <c r="C17" s="40"/>
      <c r="D17" s="40"/>
      <c r="E17" s="40"/>
      <c r="F17" s="41"/>
      <c r="G17" s="63"/>
      <c r="H17" s="64"/>
      <c r="I17" s="65"/>
      <c r="J17" s="65"/>
      <c r="K17" s="5"/>
    </row>
    <row r="18" spans="1:12" ht="22.5" customHeight="1" thickBot="1" x14ac:dyDescent="0.3">
      <c r="A18" s="31" t="s">
        <v>0</v>
      </c>
      <c r="B18" s="32"/>
      <c r="C18" s="35"/>
      <c r="D18" s="48"/>
      <c r="E18" s="51"/>
      <c r="F18" s="37" t="s">
        <v>2</v>
      </c>
      <c r="G18" s="66"/>
      <c r="H18" s="67"/>
      <c r="I18" s="67"/>
      <c r="J18" s="68"/>
    </row>
    <row r="19" spans="1:12" ht="15.75" thickBot="1" x14ac:dyDescent="0.3">
      <c r="A19" s="33"/>
      <c r="B19" s="34"/>
      <c r="C19" s="52" t="s">
        <v>1</v>
      </c>
      <c r="D19" s="44" t="s">
        <v>3</v>
      </c>
      <c r="E19" s="37" t="s">
        <v>4</v>
      </c>
      <c r="F19" s="37" t="s">
        <v>5</v>
      </c>
      <c r="G19" s="69" t="s">
        <v>66</v>
      </c>
      <c r="H19" s="69" t="s">
        <v>69</v>
      </c>
      <c r="I19" s="69" t="s">
        <v>65</v>
      </c>
      <c r="J19" s="70" t="s">
        <v>7</v>
      </c>
    </row>
    <row r="20" spans="1:12" x14ac:dyDescent="0.25">
      <c r="A20" s="23" t="s">
        <v>16</v>
      </c>
      <c r="B20" s="23"/>
      <c r="C20" s="25" t="s">
        <v>17</v>
      </c>
      <c r="D20" s="25">
        <v>2</v>
      </c>
      <c r="E20" s="25">
        <v>1</v>
      </c>
      <c r="F20" s="25">
        <f t="shared" si="0"/>
        <v>1</v>
      </c>
      <c r="G20" s="59">
        <v>1015</v>
      </c>
      <c r="H20" s="59">
        <f>F20*G20</f>
        <v>1015</v>
      </c>
      <c r="I20" s="59">
        <f t="shared" si="2"/>
        <v>182.7</v>
      </c>
      <c r="J20" s="59">
        <f t="shared" si="3"/>
        <v>1197.7</v>
      </c>
    </row>
    <row r="21" spans="1:12" ht="25.5" x14ac:dyDescent="0.25">
      <c r="A21" s="14" t="s">
        <v>18</v>
      </c>
      <c r="B21" s="14"/>
      <c r="C21" s="16" t="s">
        <v>17</v>
      </c>
      <c r="D21" s="16">
        <v>1</v>
      </c>
      <c r="E21" s="16">
        <v>0</v>
      </c>
      <c r="F21" s="25">
        <f t="shared" si="0"/>
        <v>1</v>
      </c>
      <c r="G21" s="60">
        <v>347</v>
      </c>
      <c r="H21" s="59">
        <f t="shared" ref="H21:H30" si="4">F21*G21</f>
        <v>347</v>
      </c>
      <c r="I21" s="59">
        <f t="shared" si="2"/>
        <v>62.46</v>
      </c>
      <c r="J21" s="59">
        <f t="shared" si="3"/>
        <v>409.46</v>
      </c>
    </row>
    <row r="22" spans="1:12" x14ac:dyDescent="0.25">
      <c r="A22" s="14" t="s">
        <v>19</v>
      </c>
      <c r="B22" s="14"/>
      <c r="C22" s="16" t="s">
        <v>17</v>
      </c>
      <c r="D22" s="16">
        <v>1</v>
      </c>
      <c r="E22" s="16">
        <v>0</v>
      </c>
      <c r="F22" s="25">
        <f t="shared" si="0"/>
        <v>1</v>
      </c>
      <c r="G22" s="60">
        <v>590</v>
      </c>
      <c r="H22" s="59">
        <f t="shared" si="4"/>
        <v>590</v>
      </c>
      <c r="I22" s="59">
        <f t="shared" si="2"/>
        <v>106.2</v>
      </c>
      <c r="J22" s="59">
        <f t="shared" si="3"/>
        <v>696.2</v>
      </c>
    </row>
    <row r="23" spans="1:12" x14ac:dyDescent="0.25">
      <c r="A23" s="6"/>
      <c r="B23" s="8" t="s">
        <v>70</v>
      </c>
      <c r="C23" s="6"/>
      <c r="D23" s="8"/>
      <c r="E23" s="8"/>
      <c r="F23" s="39"/>
      <c r="G23" s="71"/>
      <c r="H23" s="62"/>
      <c r="I23" s="62"/>
      <c r="J23" s="62"/>
    </row>
    <row r="24" spans="1:12" x14ac:dyDescent="0.25">
      <c r="A24" s="14" t="s">
        <v>20</v>
      </c>
      <c r="B24" s="14"/>
      <c r="C24" s="16" t="s">
        <v>11</v>
      </c>
      <c r="D24" s="16">
        <v>200</v>
      </c>
      <c r="E24" s="16">
        <v>10</v>
      </c>
      <c r="F24" s="25">
        <f t="shared" si="0"/>
        <v>190</v>
      </c>
      <c r="G24" s="60">
        <v>7</v>
      </c>
      <c r="H24" s="59">
        <f t="shared" si="4"/>
        <v>1330</v>
      </c>
      <c r="I24" s="59">
        <f t="shared" si="2"/>
        <v>239.39999999999998</v>
      </c>
      <c r="J24" s="59">
        <f t="shared" si="3"/>
        <v>1569.4</v>
      </c>
    </row>
    <row r="25" spans="1:12" x14ac:dyDescent="0.25">
      <c r="A25" s="14" t="s">
        <v>21</v>
      </c>
      <c r="B25" s="14"/>
      <c r="C25" s="16" t="s">
        <v>11</v>
      </c>
      <c r="D25" s="16">
        <v>1</v>
      </c>
      <c r="E25" s="16">
        <v>0</v>
      </c>
      <c r="F25" s="25">
        <f t="shared" si="0"/>
        <v>1</v>
      </c>
      <c r="G25" s="60">
        <v>2298.08</v>
      </c>
      <c r="H25" s="59">
        <f t="shared" si="4"/>
        <v>2298.08</v>
      </c>
      <c r="I25" s="59">
        <f t="shared" si="2"/>
        <v>413.65439999999995</v>
      </c>
      <c r="J25" s="59">
        <f t="shared" si="3"/>
        <v>2711.7343999999998</v>
      </c>
    </row>
    <row r="26" spans="1:12" x14ac:dyDescent="0.25">
      <c r="A26" s="14" t="s">
        <v>22</v>
      </c>
      <c r="B26" s="14"/>
      <c r="C26" s="19" t="s">
        <v>11</v>
      </c>
      <c r="D26" s="16">
        <v>40</v>
      </c>
      <c r="E26" s="16">
        <v>2</v>
      </c>
      <c r="F26" s="25">
        <f t="shared" si="0"/>
        <v>38</v>
      </c>
      <c r="G26" s="60">
        <v>55.45</v>
      </c>
      <c r="H26" s="59">
        <f t="shared" si="4"/>
        <v>2107.1</v>
      </c>
      <c r="I26" s="59">
        <f t="shared" si="2"/>
        <v>379.27799999999996</v>
      </c>
      <c r="J26" s="59">
        <f t="shared" si="3"/>
        <v>2486.3779999999997</v>
      </c>
    </row>
    <row r="27" spans="1:12" ht="25.5" x14ac:dyDescent="0.25">
      <c r="A27" s="14" t="s">
        <v>23</v>
      </c>
      <c r="B27" s="14"/>
      <c r="C27" s="16" t="s">
        <v>11</v>
      </c>
      <c r="D27" s="16">
        <v>6</v>
      </c>
      <c r="E27" s="16">
        <v>1</v>
      </c>
      <c r="F27" s="25">
        <f t="shared" si="0"/>
        <v>5</v>
      </c>
      <c r="G27" s="60">
        <v>55.82</v>
      </c>
      <c r="H27" s="59">
        <f>F27*G27</f>
        <v>279.10000000000002</v>
      </c>
      <c r="I27" s="59">
        <f t="shared" si="2"/>
        <v>50.238</v>
      </c>
      <c r="J27" s="59">
        <f t="shared" si="3"/>
        <v>329.33800000000002</v>
      </c>
    </row>
    <row r="28" spans="1:12" x14ac:dyDescent="0.25">
      <c r="A28" s="14" t="s">
        <v>80</v>
      </c>
      <c r="B28" s="14"/>
      <c r="C28" s="16" t="s">
        <v>11</v>
      </c>
      <c r="D28" s="16">
        <v>45</v>
      </c>
      <c r="E28" s="16">
        <v>12</v>
      </c>
      <c r="F28" s="25">
        <f t="shared" si="0"/>
        <v>33</v>
      </c>
      <c r="G28" s="60">
        <v>188</v>
      </c>
      <c r="H28" s="59">
        <f>F28*G28</f>
        <v>6204</v>
      </c>
      <c r="I28" s="59">
        <f t="shared" si="2"/>
        <v>1116.72</v>
      </c>
      <c r="J28" s="59">
        <f t="shared" si="3"/>
        <v>7320.72</v>
      </c>
    </row>
    <row r="29" spans="1:12" x14ac:dyDescent="0.25">
      <c r="A29" s="14" t="s">
        <v>79</v>
      </c>
      <c r="B29" s="14"/>
      <c r="C29" s="16" t="s">
        <v>73</v>
      </c>
      <c r="D29" s="16">
        <v>4</v>
      </c>
      <c r="E29" s="16">
        <v>0</v>
      </c>
      <c r="F29" s="25">
        <f t="shared" si="0"/>
        <v>4</v>
      </c>
      <c r="G29" s="60">
        <v>55.82</v>
      </c>
      <c r="H29" s="59">
        <f t="shared" ref="H29" si="5">F29*G29</f>
        <v>223.28</v>
      </c>
      <c r="I29" s="59">
        <f t="shared" si="2"/>
        <v>40.190399999999997</v>
      </c>
      <c r="J29" s="59">
        <f t="shared" si="3"/>
        <v>263.47039999999998</v>
      </c>
    </row>
    <row r="30" spans="1:12" ht="15.75" thickBot="1" x14ac:dyDescent="0.3">
      <c r="A30" s="20" t="s">
        <v>78</v>
      </c>
      <c r="B30" s="20"/>
      <c r="C30" s="81" t="s">
        <v>11</v>
      </c>
      <c r="D30" s="81">
        <v>50</v>
      </c>
      <c r="E30" s="81">
        <v>16</v>
      </c>
      <c r="F30" s="25">
        <f t="shared" si="0"/>
        <v>34</v>
      </c>
      <c r="G30" s="73">
        <v>175</v>
      </c>
      <c r="H30" s="59">
        <f t="shared" si="4"/>
        <v>5950</v>
      </c>
      <c r="I30" s="59">
        <f t="shared" si="2"/>
        <v>1071</v>
      </c>
      <c r="J30" s="59">
        <f t="shared" si="3"/>
        <v>7021</v>
      </c>
    </row>
    <row r="31" spans="1:12" ht="20.25" customHeight="1" thickBot="1" x14ac:dyDescent="0.3">
      <c r="A31" s="31" t="s">
        <v>0</v>
      </c>
      <c r="B31" s="32"/>
      <c r="C31" s="35"/>
      <c r="D31" s="48"/>
      <c r="E31" s="51"/>
      <c r="F31" s="37" t="s">
        <v>2</v>
      </c>
      <c r="G31" s="66"/>
      <c r="H31" s="67"/>
      <c r="I31" s="67"/>
      <c r="J31" s="68"/>
    </row>
    <row r="32" spans="1:12" ht="18" customHeight="1" thickBot="1" x14ac:dyDescent="0.3">
      <c r="A32" s="33"/>
      <c r="B32" s="34"/>
      <c r="C32" s="36" t="s">
        <v>1</v>
      </c>
      <c r="D32" s="44" t="s">
        <v>3</v>
      </c>
      <c r="E32" s="37" t="s">
        <v>4</v>
      </c>
      <c r="F32" s="37" t="s">
        <v>5</v>
      </c>
      <c r="G32" s="69" t="s">
        <v>66</v>
      </c>
      <c r="H32" s="69" t="s">
        <v>68</v>
      </c>
      <c r="I32" s="69" t="s">
        <v>65</v>
      </c>
      <c r="J32" s="70" t="s">
        <v>7</v>
      </c>
      <c r="K32" s="5"/>
      <c r="L32" s="5"/>
    </row>
    <row r="33" spans="1:12" ht="18.75" customHeight="1" x14ac:dyDescent="0.25">
      <c r="A33" s="49" t="s">
        <v>24</v>
      </c>
      <c r="B33" s="49"/>
      <c r="C33" s="41" t="s">
        <v>11</v>
      </c>
      <c r="D33" s="41">
        <v>4</v>
      </c>
      <c r="E33" s="41">
        <v>1</v>
      </c>
      <c r="F33" s="41">
        <f t="shared" si="0"/>
        <v>3</v>
      </c>
      <c r="G33" s="65">
        <v>254</v>
      </c>
      <c r="H33" s="59">
        <f>F33*G33</f>
        <v>762</v>
      </c>
      <c r="I33" s="59">
        <f t="shared" si="2"/>
        <v>137.16</v>
      </c>
      <c r="J33" s="59">
        <f t="shared" si="3"/>
        <v>899.16</v>
      </c>
      <c r="K33" s="5"/>
      <c r="L33" s="5"/>
    </row>
    <row r="34" spans="1:12" x14ac:dyDescent="0.25">
      <c r="A34" s="46"/>
      <c r="B34" s="22" t="s">
        <v>25</v>
      </c>
      <c r="C34" s="22"/>
      <c r="D34" s="22"/>
      <c r="E34" s="22"/>
      <c r="F34" s="47"/>
      <c r="G34" s="74"/>
      <c r="H34" s="72"/>
      <c r="I34" s="72"/>
      <c r="J34" s="72"/>
      <c r="K34" s="5"/>
      <c r="L34" s="5"/>
    </row>
    <row r="35" spans="1:12" ht="25.5" x14ac:dyDescent="0.25">
      <c r="A35" s="23" t="s">
        <v>26</v>
      </c>
      <c r="B35" s="23"/>
      <c r="C35" s="25" t="s">
        <v>11</v>
      </c>
      <c r="D35" s="25">
        <v>2</v>
      </c>
      <c r="E35" s="25">
        <v>2</v>
      </c>
      <c r="F35" s="25">
        <f t="shared" si="0"/>
        <v>0</v>
      </c>
      <c r="G35" s="59">
        <v>6395</v>
      </c>
      <c r="H35" s="60">
        <f>F35*G35</f>
        <v>0</v>
      </c>
      <c r="I35" s="59">
        <f t="shared" si="2"/>
        <v>0</v>
      </c>
      <c r="J35" s="59">
        <f t="shared" si="3"/>
        <v>0</v>
      </c>
      <c r="K35" s="5"/>
      <c r="L35" s="5"/>
    </row>
    <row r="36" spans="1:12" x14ac:dyDescent="0.25">
      <c r="A36" s="14" t="s">
        <v>27</v>
      </c>
      <c r="B36" s="14"/>
      <c r="C36" s="16" t="s">
        <v>11</v>
      </c>
      <c r="D36" s="16">
        <v>5</v>
      </c>
      <c r="E36" s="16">
        <v>3</v>
      </c>
      <c r="F36" s="16">
        <f t="shared" si="0"/>
        <v>2</v>
      </c>
      <c r="G36" s="60">
        <v>369</v>
      </c>
      <c r="H36" s="60">
        <f t="shared" ref="H36:H43" si="6">F36*G36</f>
        <v>738</v>
      </c>
      <c r="I36" s="60">
        <f t="shared" si="2"/>
        <v>132.84</v>
      </c>
      <c r="J36" s="60">
        <f t="shared" si="3"/>
        <v>870.84</v>
      </c>
      <c r="K36" s="5"/>
      <c r="L36" s="5"/>
    </row>
    <row r="37" spans="1:12" x14ac:dyDescent="0.25">
      <c r="A37" s="14" t="s">
        <v>28</v>
      </c>
      <c r="B37" s="14"/>
      <c r="C37" s="16" t="s">
        <v>11</v>
      </c>
      <c r="D37" s="16">
        <v>10</v>
      </c>
      <c r="E37" s="16">
        <v>3</v>
      </c>
      <c r="F37" s="25">
        <f t="shared" si="0"/>
        <v>7</v>
      </c>
      <c r="G37" s="60">
        <v>33</v>
      </c>
      <c r="H37" s="60">
        <f t="shared" si="6"/>
        <v>231</v>
      </c>
      <c r="I37" s="59">
        <f t="shared" si="2"/>
        <v>41.58</v>
      </c>
      <c r="J37" s="59">
        <f t="shared" si="3"/>
        <v>272.58</v>
      </c>
      <c r="K37" s="5"/>
      <c r="L37" s="5"/>
    </row>
    <row r="38" spans="1:12" ht="25.5" x14ac:dyDescent="0.25">
      <c r="A38" s="14" t="s">
        <v>29</v>
      </c>
      <c r="B38" s="14"/>
      <c r="C38" s="16" t="s">
        <v>11</v>
      </c>
      <c r="D38" s="16">
        <v>1</v>
      </c>
      <c r="E38" s="16">
        <v>1</v>
      </c>
      <c r="F38" s="25">
        <f t="shared" si="0"/>
        <v>0</v>
      </c>
      <c r="G38" s="60">
        <v>6585</v>
      </c>
      <c r="H38" s="60">
        <f t="shared" si="6"/>
        <v>0</v>
      </c>
      <c r="I38" s="59">
        <f t="shared" si="2"/>
        <v>0</v>
      </c>
      <c r="J38" s="59">
        <f t="shared" si="3"/>
        <v>0</v>
      </c>
      <c r="K38" s="5"/>
      <c r="L38" s="5"/>
    </row>
    <row r="39" spans="1:12" x14ac:dyDescent="0.25">
      <c r="A39" s="55" t="s">
        <v>71</v>
      </c>
      <c r="B39" s="55"/>
      <c r="C39" s="54" t="s">
        <v>11</v>
      </c>
      <c r="D39" s="54">
        <v>3</v>
      </c>
      <c r="E39" s="54">
        <v>0</v>
      </c>
      <c r="F39" s="16">
        <f t="shared" si="0"/>
        <v>3</v>
      </c>
      <c r="G39" s="64">
        <v>2650</v>
      </c>
      <c r="H39" s="60">
        <f t="shared" si="6"/>
        <v>7950</v>
      </c>
      <c r="I39" s="60">
        <f t="shared" si="2"/>
        <v>1431</v>
      </c>
      <c r="J39" s="60">
        <f>H39+I39</f>
        <v>9381</v>
      </c>
      <c r="K39" s="5"/>
      <c r="L39" s="5"/>
    </row>
    <row r="40" spans="1:12" x14ac:dyDescent="0.25">
      <c r="A40" s="55" t="s">
        <v>72</v>
      </c>
      <c r="B40" s="55"/>
      <c r="C40" s="54" t="s">
        <v>73</v>
      </c>
      <c r="D40" s="54">
        <v>31</v>
      </c>
      <c r="E40" s="54">
        <v>0</v>
      </c>
      <c r="F40" s="16">
        <f t="shared" si="0"/>
        <v>31</v>
      </c>
      <c r="G40" s="64">
        <v>905</v>
      </c>
      <c r="H40" s="60">
        <f t="shared" si="6"/>
        <v>28055</v>
      </c>
      <c r="I40" s="59">
        <f t="shared" si="2"/>
        <v>5049.8999999999996</v>
      </c>
      <c r="J40" s="60">
        <f t="shared" si="3"/>
        <v>33104.9</v>
      </c>
      <c r="K40" s="5"/>
      <c r="L40" s="5"/>
    </row>
    <row r="41" spans="1:12" x14ac:dyDescent="0.25">
      <c r="A41" s="55" t="s">
        <v>74</v>
      </c>
      <c r="B41" s="55"/>
      <c r="C41" s="54" t="s">
        <v>73</v>
      </c>
      <c r="D41" s="54">
        <v>8</v>
      </c>
      <c r="E41" s="54">
        <v>0</v>
      </c>
      <c r="F41" s="54">
        <f t="shared" si="0"/>
        <v>8</v>
      </c>
      <c r="G41" s="64">
        <v>1156</v>
      </c>
      <c r="H41" s="60">
        <f t="shared" si="6"/>
        <v>9248</v>
      </c>
      <c r="I41" s="65">
        <f t="shared" si="2"/>
        <v>1664.6399999999999</v>
      </c>
      <c r="J41" s="64">
        <f t="shared" si="3"/>
        <v>10912.64</v>
      </c>
      <c r="K41" s="5"/>
      <c r="L41" s="5"/>
    </row>
    <row r="42" spans="1:12" ht="25.5" x14ac:dyDescent="0.25">
      <c r="A42" s="55" t="s">
        <v>76</v>
      </c>
      <c r="B42" s="55"/>
      <c r="C42" s="54" t="s">
        <v>73</v>
      </c>
      <c r="D42" s="54">
        <v>8</v>
      </c>
      <c r="E42" s="54">
        <v>8</v>
      </c>
      <c r="F42" s="54">
        <f t="shared" si="0"/>
        <v>0</v>
      </c>
      <c r="G42" s="64">
        <v>7595</v>
      </c>
      <c r="H42" s="60">
        <f t="shared" si="6"/>
        <v>0</v>
      </c>
      <c r="I42" s="60">
        <f t="shared" si="2"/>
        <v>0</v>
      </c>
      <c r="J42" s="64">
        <f t="shared" si="3"/>
        <v>0</v>
      </c>
      <c r="K42" s="5"/>
      <c r="L42" s="5"/>
    </row>
    <row r="43" spans="1:12" ht="28.5" customHeight="1" thickBot="1" x14ac:dyDescent="0.3">
      <c r="A43" s="55" t="s">
        <v>77</v>
      </c>
      <c r="B43" s="50"/>
      <c r="C43" s="79" t="s">
        <v>75</v>
      </c>
      <c r="D43" s="79">
        <v>3</v>
      </c>
      <c r="E43" s="79">
        <v>3</v>
      </c>
      <c r="F43" s="57">
        <f t="shared" si="0"/>
        <v>0</v>
      </c>
      <c r="G43" s="80">
        <v>1966</v>
      </c>
      <c r="H43" s="60">
        <f t="shared" si="6"/>
        <v>0</v>
      </c>
      <c r="I43" s="60">
        <f t="shared" si="2"/>
        <v>0</v>
      </c>
      <c r="J43" s="64">
        <f t="shared" si="3"/>
        <v>0</v>
      </c>
      <c r="K43" s="5"/>
      <c r="L43" s="5"/>
    </row>
    <row r="44" spans="1:12" ht="15" customHeight="1" thickBot="1" x14ac:dyDescent="0.3">
      <c r="A44" s="31" t="s">
        <v>0</v>
      </c>
      <c r="B44" s="32"/>
      <c r="C44" s="45"/>
      <c r="D44" s="48"/>
      <c r="E44" s="51"/>
      <c r="F44" s="56" t="s">
        <v>2</v>
      </c>
      <c r="G44" s="66"/>
      <c r="H44" s="67"/>
      <c r="I44" s="75"/>
      <c r="J44" s="76"/>
      <c r="K44" s="5"/>
      <c r="L44" s="5"/>
    </row>
    <row r="45" spans="1:12" ht="15.75" thickBot="1" x14ac:dyDescent="0.3">
      <c r="A45" s="33"/>
      <c r="B45" s="34"/>
      <c r="C45" s="52" t="s">
        <v>1</v>
      </c>
      <c r="D45" s="44" t="s">
        <v>3</v>
      </c>
      <c r="E45" s="37" t="s">
        <v>4</v>
      </c>
      <c r="F45" s="37" t="s">
        <v>5</v>
      </c>
      <c r="G45" s="69" t="s">
        <v>6</v>
      </c>
      <c r="H45" s="69" t="s">
        <v>68</v>
      </c>
      <c r="I45" s="69" t="s">
        <v>65</v>
      </c>
      <c r="J45" s="70" t="s">
        <v>7</v>
      </c>
      <c r="K45" s="5"/>
    </row>
    <row r="46" spans="1:12" x14ac:dyDescent="0.25">
      <c r="A46" s="23" t="s">
        <v>30</v>
      </c>
      <c r="B46" s="24"/>
      <c r="C46" s="25" t="s">
        <v>11</v>
      </c>
      <c r="D46" s="25">
        <v>10</v>
      </c>
      <c r="E46" s="25">
        <v>1</v>
      </c>
      <c r="F46" s="25">
        <f t="shared" si="0"/>
        <v>9</v>
      </c>
      <c r="G46" s="59">
        <v>38</v>
      </c>
      <c r="H46" s="59">
        <f>F46*G46</f>
        <v>342</v>
      </c>
      <c r="I46" s="59">
        <f t="shared" si="2"/>
        <v>61.559999999999995</v>
      </c>
      <c r="J46" s="59">
        <f t="shared" si="3"/>
        <v>403.56</v>
      </c>
      <c r="K46" s="5"/>
    </row>
    <row r="47" spans="1:12" ht="15.75" customHeight="1" x14ac:dyDescent="0.25">
      <c r="A47" s="8" t="s">
        <v>63</v>
      </c>
      <c r="B47" s="12" t="s">
        <v>64</v>
      </c>
      <c r="C47" s="8"/>
      <c r="D47" s="8"/>
      <c r="E47" s="8"/>
      <c r="F47" s="39"/>
      <c r="G47" s="71"/>
      <c r="H47" s="62"/>
      <c r="I47" s="62"/>
      <c r="J47" s="62"/>
      <c r="K47" s="5"/>
    </row>
    <row r="48" spans="1:12" ht="15" customHeight="1" x14ac:dyDescent="0.25">
      <c r="A48" s="14" t="s">
        <v>31</v>
      </c>
      <c r="B48" s="15"/>
      <c r="C48" s="16" t="s">
        <v>11</v>
      </c>
      <c r="D48" s="16"/>
      <c r="E48" s="16"/>
      <c r="F48" s="25"/>
      <c r="G48" s="60"/>
      <c r="H48" s="59"/>
      <c r="I48" s="59"/>
      <c r="J48" s="59"/>
      <c r="K48" s="5"/>
    </row>
    <row r="49" spans="1:11" x14ac:dyDescent="0.25">
      <c r="A49" s="14" t="s">
        <v>32</v>
      </c>
      <c r="B49" s="15"/>
      <c r="C49" s="16"/>
      <c r="D49" s="16">
        <v>1</v>
      </c>
      <c r="E49" s="16">
        <v>0</v>
      </c>
      <c r="F49" s="25">
        <f t="shared" si="0"/>
        <v>1</v>
      </c>
      <c r="G49" s="60">
        <v>1835</v>
      </c>
      <c r="H49" s="59">
        <f t="shared" ref="H49:H76" si="7">F49*G49</f>
        <v>1835</v>
      </c>
      <c r="I49" s="59">
        <f t="shared" si="2"/>
        <v>330.3</v>
      </c>
      <c r="J49" s="59">
        <f t="shared" si="3"/>
        <v>2165.3000000000002</v>
      </c>
      <c r="K49" s="5"/>
    </row>
    <row r="50" spans="1:11" x14ac:dyDescent="0.25">
      <c r="A50" s="14" t="s">
        <v>33</v>
      </c>
      <c r="B50" s="15"/>
      <c r="C50" s="16"/>
      <c r="D50" s="16">
        <v>2</v>
      </c>
      <c r="E50" s="16">
        <v>1</v>
      </c>
      <c r="F50" s="25">
        <f t="shared" si="0"/>
        <v>1</v>
      </c>
      <c r="G50" s="60">
        <v>1588</v>
      </c>
      <c r="H50" s="59">
        <f t="shared" si="7"/>
        <v>1588</v>
      </c>
      <c r="I50" s="59">
        <f t="shared" si="2"/>
        <v>285.83999999999997</v>
      </c>
      <c r="J50" s="59">
        <f t="shared" si="3"/>
        <v>1873.84</v>
      </c>
      <c r="K50" s="5"/>
    </row>
    <row r="51" spans="1:11" x14ac:dyDescent="0.25">
      <c r="A51" s="14" t="s">
        <v>34</v>
      </c>
      <c r="B51" s="15"/>
      <c r="C51" s="16" t="s">
        <v>11</v>
      </c>
      <c r="D51" s="15"/>
      <c r="E51" s="16"/>
      <c r="F51" s="25"/>
      <c r="G51" s="60"/>
      <c r="H51" s="59"/>
      <c r="I51" s="59"/>
      <c r="J51" s="59"/>
      <c r="K51" s="5"/>
    </row>
    <row r="52" spans="1:11" x14ac:dyDescent="0.25">
      <c r="A52" s="14" t="s">
        <v>33</v>
      </c>
      <c r="B52" s="15"/>
      <c r="C52" s="16"/>
      <c r="D52" s="16">
        <v>1</v>
      </c>
      <c r="E52" s="16">
        <v>0</v>
      </c>
      <c r="F52" s="25">
        <f t="shared" si="0"/>
        <v>1</v>
      </c>
      <c r="G52" s="60">
        <v>2100</v>
      </c>
      <c r="H52" s="59">
        <f t="shared" si="7"/>
        <v>2100</v>
      </c>
      <c r="I52" s="59">
        <f t="shared" si="2"/>
        <v>378</v>
      </c>
      <c r="J52" s="59">
        <f t="shared" si="3"/>
        <v>2478</v>
      </c>
      <c r="K52" s="5"/>
    </row>
    <row r="53" spans="1:11" x14ac:dyDescent="0.25">
      <c r="A53" s="14" t="s">
        <v>35</v>
      </c>
      <c r="B53" s="15"/>
      <c r="C53" s="16" t="s">
        <v>11</v>
      </c>
      <c r="D53" s="16"/>
      <c r="E53" s="16"/>
      <c r="F53" s="25"/>
      <c r="G53" s="60"/>
      <c r="H53" s="59"/>
      <c r="I53" s="59"/>
      <c r="J53" s="59"/>
      <c r="K53" s="5"/>
    </row>
    <row r="54" spans="1:11" x14ac:dyDescent="0.25">
      <c r="A54" s="14" t="s">
        <v>33</v>
      </c>
      <c r="B54" s="15"/>
      <c r="C54" s="16"/>
      <c r="D54" s="16">
        <v>1</v>
      </c>
      <c r="E54" s="16">
        <v>1</v>
      </c>
      <c r="F54" s="25">
        <f t="shared" si="0"/>
        <v>0</v>
      </c>
      <c r="G54" s="60">
        <v>12475</v>
      </c>
      <c r="H54" s="59">
        <f t="shared" si="7"/>
        <v>0</v>
      </c>
      <c r="I54" s="59">
        <f t="shared" si="2"/>
        <v>0</v>
      </c>
      <c r="J54" s="59">
        <f t="shared" si="3"/>
        <v>0</v>
      </c>
      <c r="K54" s="5"/>
    </row>
    <row r="55" spans="1:11" x14ac:dyDescent="0.25">
      <c r="A55" s="14" t="s">
        <v>36</v>
      </c>
      <c r="B55" s="15"/>
      <c r="C55" s="16" t="s">
        <v>11</v>
      </c>
      <c r="D55" s="16"/>
      <c r="E55" s="16"/>
      <c r="F55" s="25"/>
      <c r="G55" s="60"/>
      <c r="H55" s="59"/>
      <c r="I55" s="59"/>
      <c r="J55" s="59"/>
      <c r="K55" s="5"/>
    </row>
    <row r="56" spans="1:11" x14ac:dyDescent="0.25">
      <c r="A56" s="14" t="s">
        <v>37</v>
      </c>
      <c r="B56" s="15"/>
      <c r="C56" s="16"/>
      <c r="D56" s="16">
        <v>1</v>
      </c>
      <c r="E56" s="16">
        <v>0</v>
      </c>
      <c r="F56" s="25">
        <f t="shared" si="0"/>
        <v>1</v>
      </c>
      <c r="G56" s="60">
        <v>2500</v>
      </c>
      <c r="H56" s="59">
        <f t="shared" si="7"/>
        <v>2500</v>
      </c>
      <c r="I56" s="59">
        <f t="shared" si="2"/>
        <v>450</v>
      </c>
      <c r="J56" s="59">
        <f t="shared" si="3"/>
        <v>2950</v>
      </c>
      <c r="K56" s="5"/>
    </row>
    <row r="57" spans="1:11" x14ac:dyDescent="0.25">
      <c r="A57" s="14" t="s">
        <v>38</v>
      </c>
      <c r="B57" s="15"/>
      <c r="C57" s="16"/>
      <c r="D57" s="16">
        <v>1</v>
      </c>
      <c r="E57" s="16">
        <v>0</v>
      </c>
      <c r="F57" s="25">
        <f t="shared" si="0"/>
        <v>1</v>
      </c>
      <c r="G57" s="60">
        <v>2500</v>
      </c>
      <c r="H57" s="59">
        <f t="shared" si="7"/>
        <v>2500</v>
      </c>
      <c r="I57" s="59">
        <v>450</v>
      </c>
      <c r="J57" s="59">
        <f t="shared" si="3"/>
        <v>2950</v>
      </c>
      <c r="K57" s="5"/>
    </row>
    <row r="58" spans="1:11" x14ac:dyDescent="0.25">
      <c r="A58" s="14" t="s">
        <v>39</v>
      </c>
      <c r="B58" s="15"/>
      <c r="C58" s="16"/>
      <c r="D58" s="16">
        <v>1</v>
      </c>
      <c r="E58" s="16">
        <v>0</v>
      </c>
      <c r="F58" s="25">
        <f t="shared" si="0"/>
        <v>1</v>
      </c>
      <c r="G58" s="60">
        <v>2500</v>
      </c>
      <c r="H58" s="59">
        <f t="shared" si="7"/>
        <v>2500</v>
      </c>
      <c r="I58" s="59">
        <f t="shared" si="2"/>
        <v>450</v>
      </c>
      <c r="J58" s="59">
        <f t="shared" si="3"/>
        <v>2950</v>
      </c>
      <c r="K58" s="5"/>
    </row>
    <row r="59" spans="1:11" x14ac:dyDescent="0.25">
      <c r="A59" s="14" t="s">
        <v>33</v>
      </c>
      <c r="B59" s="15"/>
      <c r="C59" s="16"/>
      <c r="D59" s="16">
        <v>2</v>
      </c>
      <c r="E59" s="16">
        <v>0</v>
      </c>
      <c r="F59" s="25">
        <f t="shared" si="0"/>
        <v>2</v>
      </c>
      <c r="G59" s="60">
        <v>1985</v>
      </c>
      <c r="H59" s="59">
        <f t="shared" si="7"/>
        <v>3970</v>
      </c>
      <c r="I59" s="59">
        <f t="shared" si="2"/>
        <v>714.6</v>
      </c>
      <c r="J59" s="59">
        <f t="shared" si="3"/>
        <v>4684.6000000000004</v>
      </c>
      <c r="K59" s="5"/>
    </row>
    <row r="60" spans="1:11" ht="15" customHeight="1" x14ac:dyDescent="0.25">
      <c r="A60" s="12"/>
      <c r="B60" s="13" t="s">
        <v>40</v>
      </c>
      <c r="C60" s="6"/>
      <c r="D60" s="11"/>
      <c r="E60" s="11"/>
      <c r="F60" s="39"/>
      <c r="G60" s="77"/>
      <c r="H60" s="62"/>
      <c r="I60" s="62"/>
      <c r="J60" s="62"/>
      <c r="K60" s="5"/>
    </row>
    <row r="61" spans="1:11" ht="15" customHeight="1" x14ac:dyDescent="0.25">
      <c r="A61" s="14" t="s">
        <v>41</v>
      </c>
      <c r="B61" s="15"/>
      <c r="C61" s="16" t="s">
        <v>17</v>
      </c>
      <c r="D61" s="16">
        <v>10</v>
      </c>
      <c r="E61" s="16">
        <v>1</v>
      </c>
      <c r="F61" s="25">
        <f t="shared" si="0"/>
        <v>9</v>
      </c>
      <c r="G61" s="60">
        <v>120</v>
      </c>
      <c r="H61" s="59">
        <f t="shared" si="7"/>
        <v>1080</v>
      </c>
      <c r="I61" s="59">
        <f t="shared" si="2"/>
        <v>194.4</v>
      </c>
      <c r="J61" s="59">
        <f t="shared" si="3"/>
        <v>1274.4000000000001</v>
      </c>
      <c r="K61" s="5"/>
    </row>
    <row r="62" spans="1:11" ht="25.5" x14ac:dyDescent="0.25">
      <c r="A62" s="14" t="s">
        <v>42</v>
      </c>
      <c r="B62" s="15"/>
      <c r="C62" s="16" t="s">
        <v>17</v>
      </c>
      <c r="D62" s="16">
        <v>15</v>
      </c>
      <c r="E62" s="16">
        <v>12</v>
      </c>
      <c r="F62" s="25">
        <f t="shared" si="0"/>
        <v>3</v>
      </c>
      <c r="G62" s="60">
        <v>917</v>
      </c>
      <c r="H62" s="59">
        <f t="shared" si="7"/>
        <v>2751</v>
      </c>
      <c r="I62" s="59">
        <f t="shared" si="2"/>
        <v>495.18</v>
      </c>
      <c r="J62" s="59">
        <f t="shared" si="3"/>
        <v>3246.18</v>
      </c>
      <c r="K62" s="5"/>
    </row>
    <row r="63" spans="1:11" ht="25.5" x14ac:dyDescent="0.25">
      <c r="A63" s="14" t="s">
        <v>43</v>
      </c>
      <c r="B63" s="15"/>
      <c r="C63" s="16" t="s">
        <v>17</v>
      </c>
      <c r="D63" s="16">
        <v>10</v>
      </c>
      <c r="E63" s="16">
        <v>5</v>
      </c>
      <c r="F63" s="25">
        <f t="shared" si="0"/>
        <v>5</v>
      </c>
      <c r="G63" s="60">
        <v>1350</v>
      </c>
      <c r="H63" s="59">
        <f t="shared" si="7"/>
        <v>6750</v>
      </c>
      <c r="I63" s="59">
        <f t="shared" si="2"/>
        <v>1215</v>
      </c>
      <c r="J63" s="59">
        <f t="shared" si="3"/>
        <v>7965</v>
      </c>
      <c r="K63" s="5"/>
    </row>
    <row r="64" spans="1:11" x14ac:dyDescent="0.25">
      <c r="A64" s="14" t="s">
        <v>44</v>
      </c>
      <c r="B64" s="15"/>
      <c r="C64" s="16" t="s">
        <v>17</v>
      </c>
      <c r="D64" s="16">
        <v>5</v>
      </c>
      <c r="E64" s="16">
        <v>5</v>
      </c>
      <c r="F64" s="25">
        <f t="shared" si="0"/>
        <v>0</v>
      </c>
      <c r="G64" s="60">
        <v>925</v>
      </c>
      <c r="H64" s="59">
        <f t="shared" si="7"/>
        <v>0</v>
      </c>
      <c r="I64" s="59">
        <f t="shared" si="2"/>
        <v>0</v>
      </c>
      <c r="J64" s="59">
        <f t="shared" si="3"/>
        <v>0</v>
      </c>
      <c r="K64" s="5"/>
    </row>
    <row r="65" spans="1:11" x14ac:dyDescent="0.25">
      <c r="A65" s="14" t="s">
        <v>45</v>
      </c>
      <c r="B65" s="15"/>
      <c r="C65" s="16" t="s">
        <v>17</v>
      </c>
      <c r="D65" s="16">
        <v>15</v>
      </c>
      <c r="E65" s="16">
        <v>3</v>
      </c>
      <c r="F65" s="25">
        <f t="shared" si="0"/>
        <v>12</v>
      </c>
      <c r="G65" s="60">
        <v>128</v>
      </c>
      <c r="H65" s="59">
        <f t="shared" si="7"/>
        <v>1536</v>
      </c>
      <c r="I65" s="59">
        <f t="shared" si="2"/>
        <v>276.48</v>
      </c>
      <c r="J65" s="59">
        <f t="shared" si="3"/>
        <v>1812.48</v>
      </c>
      <c r="K65" s="5"/>
    </row>
    <row r="66" spans="1:11" x14ac:dyDescent="0.25">
      <c r="A66" s="14" t="s">
        <v>46</v>
      </c>
      <c r="B66" s="15"/>
      <c r="C66" s="16" t="s">
        <v>47</v>
      </c>
      <c r="D66" s="16">
        <v>15</v>
      </c>
      <c r="E66" s="16">
        <v>3</v>
      </c>
      <c r="F66" s="16">
        <f t="shared" si="0"/>
        <v>12</v>
      </c>
      <c r="G66" s="60">
        <v>108</v>
      </c>
      <c r="H66" s="59">
        <f t="shared" si="7"/>
        <v>1296</v>
      </c>
      <c r="I66" s="60">
        <f t="shared" si="2"/>
        <v>233.28</v>
      </c>
      <c r="J66" s="60">
        <f t="shared" si="3"/>
        <v>1529.28</v>
      </c>
      <c r="K66" s="5"/>
    </row>
    <row r="67" spans="1:11" x14ac:dyDescent="0.25">
      <c r="A67" s="21"/>
      <c r="B67" s="18"/>
      <c r="C67" s="18"/>
      <c r="D67" s="18"/>
      <c r="E67" s="18"/>
      <c r="F67" s="25"/>
      <c r="G67" s="78"/>
      <c r="H67" s="59"/>
      <c r="I67" s="59"/>
      <c r="J67" s="59"/>
      <c r="K67" s="5"/>
    </row>
    <row r="68" spans="1:11" x14ac:dyDescent="0.25">
      <c r="A68" s="6"/>
      <c r="B68" s="8" t="s">
        <v>48</v>
      </c>
      <c r="C68" s="8"/>
      <c r="D68" s="8"/>
      <c r="E68" s="8"/>
      <c r="F68" s="39"/>
      <c r="G68" s="71"/>
      <c r="H68" s="62"/>
      <c r="I68" s="62"/>
      <c r="J68" s="62"/>
      <c r="K68" s="5"/>
    </row>
    <row r="69" spans="1:11" x14ac:dyDescent="0.25">
      <c r="A69" s="14" t="s">
        <v>49</v>
      </c>
      <c r="B69" s="15"/>
      <c r="C69" s="16" t="s">
        <v>11</v>
      </c>
      <c r="D69" s="16">
        <v>100</v>
      </c>
      <c r="E69" s="16">
        <v>11</v>
      </c>
      <c r="F69" s="25">
        <f t="shared" si="0"/>
        <v>89</v>
      </c>
      <c r="G69" s="60">
        <v>85</v>
      </c>
      <c r="H69" s="59">
        <f t="shared" si="7"/>
        <v>7565</v>
      </c>
      <c r="I69" s="59">
        <f t="shared" si="2"/>
        <v>1361.7</v>
      </c>
      <c r="J69" s="59">
        <f t="shared" si="3"/>
        <v>8926.7000000000007</v>
      </c>
      <c r="K69" s="5"/>
    </row>
    <row r="70" spans="1:11" x14ac:dyDescent="0.25">
      <c r="A70" s="14" t="s">
        <v>50</v>
      </c>
      <c r="B70" s="15"/>
      <c r="C70" s="16" t="s">
        <v>51</v>
      </c>
      <c r="D70" s="16">
        <v>25</v>
      </c>
      <c r="E70" s="16">
        <v>7</v>
      </c>
      <c r="F70" s="25">
        <f t="shared" si="0"/>
        <v>18</v>
      </c>
      <c r="G70" s="60">
        <v>193</v>
      </c>
      <c r="H70" s="59">
        <f t="shared" si="7"/>
        <v>3474</v>
      </c>
      <c r="I70" s="59">
        <f t="shared" si="2"/>
        <v>625.31999999999994</v>
      </c>
      <c r="J70" s="59">
        <f t="shared" si="3"/>
        <v>4099.32</v>
      </c>
      <c r="K70" s="5"/>
    </row>
    <row r="71" spans="1:11" x14ac:dyDescent="0.25">
      <c r="A71" s="14" t="s">
        <v>52</v>
      </c>
      <c r="B71" s="15"/>
      <c r="C71" s="16" t="s">
        <v>51</v>
      </c>
      <c r="D71" s="16">
        <v>15</v>
      </c>
      <c r="E71" s="16">
        <v>6</v>
      </c>
      <c r="F71" s="25">
        <f t="shared" si="0"/>
        <v>9</v>
      </c>
      <c r="G71" s="60">
        <v>325</v>
      </c>
      <c r="H71" s="59">
        <f t="shared" si="7"/>
        <v>2925</v>
      </c>
      <c r="I71" s="59">
        <f t="shared" si="2"/>
        <v>526.5</v>
      </c>
      <c r="J71" s="59">
        <f t="shared" si="3"/>
        <v>3451.5</v>
      </c>
      <c r="K71" s="5"/>
    </row>
    <row r="72" spans="1:11" ht="25.5" x14ac:dyDescent="0.25">
      <c r="A72" s="14" t="s">
        <v>53</v>
      </c>
      <c r="B72" s="15"/>
      <c r="C72" s="16" t="s">
        <v>11</v>
      </c>
      <c r="D72" s="16">
        <v>5</v>
      </c>
      <c r="E72" s="16">
        <v>2</v>
      </c>
      <c r="F72" s="25">
        <f t="shared" si="0"/>
        <v>3</v>
      </c>
      <c r="G72" s="60">
        <v>285</v>
      </c>
      <c r="H72" s="59">
        <f t="shared" si="7"/>
        <v>855</v>
      </c>
      <c r="I72" s="59">
        <f t="shared" si="2"/>
        <v>153.9</v>
      </c>
      <c r="J72" s="59">
        <f t="shared" si="3"/>
        <v>1008.9</v>
      </c>
      <c r="K72" s="5"/>
    </row>
    <row r="73" spans="1:11" x14ac:dyDescent="0.25">
      <c r="A73" s="6"/>
      <c r="B73" s="11" t="s">
        <v>25</v>
      </c>
      <c r="C73" s="11"/>
      <c r="D73" s="11"/>
      <c r="E73" s="11"/>
      <c r="F73" s="39"/>
      <c r="G73" s="77"/>
      <c r="H73" s="62"/>
      <c r="I73" s="62"/>
      <c r="J73" s="62"/>
      <c r="K73" s="5"/>
    </row>
    <row r="74" spans="1:11" x14ac:dyDescent="0.25">
      <c r="A74" s="14" t="s">
        <v>54</v>
      </c>
      <c r="B74" s="15"/>
      <c r="C74" s="16" t="s">
        <v>11</v>
      </c>
      <c r="D74" s="16">
        <v>2</v>
      </c>
      <c r="E74" s="16">
        <v>0</v>
      </c>
      <c r="F74" s="25">
        <f t="shared" si="0"/>
        <v>2</v>
      </c>
      <c r="G74" s="60">
        <v>193</v>
      </c>
      <c r="H74" s="59">
        <f t="shared" si="7"/>
        <v>386</v>
      </c>
      <c r="I74" s="59">
        <f t="shared" si="2"/>
        <v>69.48</v>
      </c>
      <c r="J74" s="59">
        <f t="shared" si="3"/>
        <v>455.48</v>
      </c>
      <c r="K74" s="5"/>
    </row>
    <row r="75" spans="1:11" ht="25.5" x14ac:dyDescent="0.25">
      <c r="A75" s="14" t="s">
        <v>55</v>
      </c>
      <c r="B75" s="15"/>
      <c r="C75" s="16" t="s">
        <v>11</v>
      </c>
      <c r="D75" s="16">
        <v>5</v>
      </c>
      <c r="E75" s="16">
        <v>1</v>
      </c>
      <c r="F75" s="25">
        <f t="shared" si="0"/>
        <v>4</v>
      </c>
      <c r="G75" s="60">
        <v>325</v>
      </c>
      <c r="H75" s="59">
        <f t="shared" si="7"/>
        <v>1300</v>
      </c>
      <c r="I75" s="59">
        <f t="shared" si="2"/>
        <v>234</v>
      </c>
      <c r="J75" s="59">
        <f t="shared" si="3"/>
        <v>1534</v>
      </c>
      <c r="K75" s="5"/>
    </row>
    <row r="76" spans="1:11" x14ac:dyDescent="0.25">
      <c r="A76" s="14" t="s">
        <v>56</v>
      </c>
      <c r="B76" s="15"/>
      <c r="C76" s="16" t="s">
        <v>11</v>
      </c>
      <c r="D76" s="16">
        <v>6</v>
      </c>
      <c r="E76" s="16">
        <v>1</v>
      </c>
      <c r="F76" s="25">
        <f t="shared" si="0"/>
        <v>5</v>
      </c>
      <c r="G76" s="60">
        <v>116</v>
      </c>
      <c r="H76" s="59">
        <f t="shared" si="7"/>
        <v>580</v>
      </c>
      <c r="I76" s="59">
        <f t="shared" si="2"/>
        <v>104.39999999999999</v>
      </c>
      <c r="J76" s="59">
        <f t="shared" si="3"/>
        <v>684.4</v>
      </c>
      <c r="K76" s="5"/>
    </row>
    <row r="77" spans="1:11" x14ac:dyDescent="0.25">
      <c r="A77" s="6"/>
      <c r="B77" s="6"/>
      <c r="C77" s="6"/>
      <c r="D77" s="6"/>
      <c r="E77" s="6"/>
      <c r="F77" s="6"/>
      <c r="G77" s="6"/>
      <c r="H77" s="6"/>
      <c r="I77" s="6"/>
      <c r="J77" s="8"/>
      <c r="K77" s="5"/>
    </row>
    <row r="78" spans="1:11" x14ac:dyDescent="0.25">
      <c r="A78" s="82" t="s">
        <v>81</v>
      </c>
      <c r="B78" s="83"/>
      <c r="C78" s="83"/>
      <c r="D78" s="83"/>
      <c r="E78" s="83"/>
      <c r="F78" s="83"/>
      <c r="G78" s="83"/>
      <c r="H78" s="83"/>
      <c r="I78" s="83"/>
      <c r="J78" s="84">
        <f>SUM(J13:J77)</f>
        <v>141921.3848</v>
      </c>
      <c r="K78" s="5"/>
    </row>
    <row r="79" spans="1:11" x14ac:dyDescent="0.25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5">
      <c r="K80" s="5"/>
    </row>
  </sheetData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ADMIN</cp:lastModifiedBy>
  <cp:lastPrinted>2018-01-05T15:09:43Z</cp:lastPrinted>
  <dcterms:created xsi:type="dcterms:W3CDTF">2017-10-05T13:28:57Z</dcterms:created>
  <dcterms:modified xsi:type="dcterms:W3CDTF">2018-03-12T15:29:59Z</dcterms:modified>
</cp:coreProperties>
</file>